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4"/>
  <workbookPr/>
  <bookViews>
    <workbookView xWindow="0" yWindow="0" windowWidth="28800" windowHeight="12330" activeTab="0"/>
  </bookViews>
  <sheets>
    <sheet name="R-Rektorát" sheetId="1" r:id="rId1"/>
    <sheet name="G-Mlýnská" sheetId="2" r:id="rId2"/>
    <sheet name="UK-Knihovna" sheetId="3" r:id="rId3"/>
    <sheet name="CIT" sheetId="4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<sst xmlns="http://schemas.openxmlformats.org/spreadsheetml/2006/main" count="172" uniqueCount="40">
  <si>
    <t>okno</t>
  </si>
  <si>
    <t>výška</t>
  </si>
  <si>
    <t>šířka</t>
  </si>
  <si>
    <t>počet ploch</t>
  </si>
  <si>
    <t>počet oken</t>
  </si>
  <si>
    <t>A</t>
  </si>
  <si>
    <t>B</t>
  </si>
  <si>
    <t>C</t>
  </si>
  <si>
    <t>D</t>
  </si>
  <si>
    <t>E</t>
  </si>
  <si>
    <t>plocha jednoho okna</t>
  </si>
  <si>
    <t>plocha celkem</t>
  </si>
  <si>
    <t>F</t>
  </si>
  <si>
    <t>G</t>
  </si>
  <si>
    <t>H</t>
  </si>
  <si>
    <t>R Rektorát - čelní pohled</t>
  </si>
  <si>
    <t>R Rektorát - zadní pohled</t>
  </si>
  <si>
    <t>R Rektorát - boční pohled 3.NP</t>
  </si>
  <si>
    <t>UK knihovna - čelní pohled</t>
  </si>
  <si>
    <t>UK knihovna - zadní pohled</t>
  </si>
  <si>
    <t>UK knihovna - boční ze dvorku</t>
  </si>
  <si>
    <t>A1</t>
  </si>
  <si>
    <t>B1</t>
  </si>
  <si>
    <t>C1</t>
  </si>
  <si>
    <t>D1</t>
  </si>
  <si>
    <t>E1</t>
  </si>
  <si>
    <t>F1</t>
  </si>
  <si>
    <t>G1</t>
  </si>
  <si>
    <r>
      <t>m</t>
    </r>
    <r>
      <rPr>
        <vertAlign val="superscript"/>
        <sz val="14"/>
        <color theme="1"/>
        <rFont val="Calibri"/>
        <family val="2"/>
        <scheme val="minor"/>
      </rPr>
      <t>2</t>
    </r>
  </si>
  <si>
    <t>UK knihovna celkem plocha oken</t>
  </si>
  <si>
    <t>R Rektorát celkem plocha oken</t>
  </si>
  <si>
    <t>G Mlýnská celkem plocha oken</t>
  </si>
  <si>
    <t>G Mlýnská - ul. Mlýnská</t>
  </si>
  <si>
    <t>G Mlýnská - čelní pohled</t>
  </si>
  <si>
    <t>G Mlýnská - dvůr jihozápad</t>
  </si>
  <si>
    <t>G Mlýnská - dvůr severozápad</t>
  </si>
  <si>
    <t>IT celkem plocha oken</t>
  </si>
  <si>
    <t>IT - zadní strana</t>
  </si>
  <si>
    <t>IT - čelní strana</t>
  </si>
  <si>
    <t>G Mlýnská - ul. SK Neumanna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</si>
</sst>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6B1FB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" fontId="0" fillId="0" borderId="0" xfId="0" applyNumberFormat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1" fontId="0" fillId="2" borderId="0" xfId="0" applyNumberFormat="1" applyFill="1"/>
    <xf numFmtId="1" fontId="2" fillId="2" borderId="0" xfId="0" applyNumberFormat="1" applyFont="1" applyFill="1"/>
    <xf numFmtId="0" fontId="2" fillId="3" borderId="0" xfId="0" applyFont="1" applyFill="1"/>
    <xf numFmtId="0" fontId="0" fillId="3" borderId="0" xfId="0" applyFill="1"/>
    <xf numFmtId="1" fontId="0" fillId="3" borderId="0" xfId="0" applyNumberFormat="1" applyFill="1"/>
    <xf numFmtId="0" fontId="3" fillId="3" borderId="0" xfId="0" applyFont="1" applyFill="1"/>
    <xf numFmtId="0" fontId="4" fillId="3" borderId="0" xfId="0" applyFont="1" applyFill="1"/>
    <xf numFmtId="1" fontId="2" fillId="3" borderId="0" xfId="0" applyNumberFormat="1" applyFont="1" applyFill="1"/>
    <xf numFmtId="164" fontId="0" fillId="2" borderId="0" xfId="0" applyNumberFormat="1" applyFill="1"/>
    <xf numFmtId="0" fontId="2" fillId="4" borderId="0" xfId="0" applyFont="1" applyFill="1"/>
    <xf numFmtId="0" fontId="0" fillId="4" borderId="0" xfId="0" applyFill="1"/>
    <xf numFmtId="1" fontId="0" fillId="4" borderId="0" xfId="0" applyNumberFormat="1" applyFill="1"/>
    <xf numFmtId="0" fontId="3" fillId="4" borderId="0" xfId="0" applyFont="1" applyFill="1"/>
    <xf numFmtId="0" fontId="4" fillId="4" borderId="0" xfId="0" applyFont="1" applyFill="1"/>
    <xf numFmtId="1" fontId="2" fillId="4" borderId="0" xfId="0" applyNumberFormat="1" applyFont="1" applyFill="1"/>
    <xf numFmtId="0" fontId="2" fillId="5" borderId="0" xfId="0" applyFont="1" applyFill="1"/>
    <xf numFmtId="0" fontId="0" fillId="5" borderId="0" xfId="0" applyFill="1"/>
    <xf numFmtId="1" fontId="0" fillId="5" borderId="0" xfId="0" applyNumberFormat="1" applyFill="1"/>
    <xf numFmtId="0" fontId="3" fillId="5" borderId="0" xfId="0" applyFont="1" applyFill="1"/>
    <xf numFmtId="0" fontId="4" fillId="5" borderId="0" xfId="0" applyFont="1" applyFill="1"/>
    <xf numFmtId="1" fontId="2" fillId="5" borderId="0" xfId="0" applyNumberFormat="1" applyFont="1" applyFill="1"/>
    <xf numFmtId="164" fontId="0" fillId="6" borderId="0" xfId="0" applyNumberFormat="1" applyFill="1"/>
    <xf numFmtId="16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/>
    <xf numFmtId="2" fontId="3" fillId="4" borderId="0" xfId="0" applyNumberFormat="1" applyFont="1" applyFill="1"/>
    <xf numFmtId="2" fontId="3" fillId="3" borderId="0" xfId="0" applyNumberFormat="1" applyFont="1" applyFill="1"/>
    <xf numFmtId="2" fontId="3" fillId="5" borderId="0" xfId="0" applyNumberFormat="1" applyFont="1" applyFill="1"/>
    <xf numFmtId="2" fontId="3" fillId="2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9"/>
  <sheetViews>
    <sheetView tabSelected="1" workbookViewId="0" topLeftCell="A1">
      <selection activeCell="Q25" sqref="Q25"/>
    </sheetView>
  </sheetViews>
  <sheetFormatPr defaultColWidth="9.140625" defaultRowHeight="15"/>
  <cols>
    <col min="4" max="4" width="13.421875" style="0" customWidth="1"/>
    <col min="5" max="5" width="13.57421875" style="0" customWidth="1"/>
    <col min="7" max="7" width="17.28125" style="0" customWidth="1"/>
    <col min="8" max="8" width="13.57421875" style="0" customWidth="1"/>
    <col min="9" max="9" width="12.140625" style="0" bestFit="1" customWidth="1"/>
  </cols>
  <sheetData>
    <row r="2" spans="1:7" ht="15">
      <c r="A2" s="18" t="s">
        <v>15</v>
      </c>
      <c r="B2" s="19"/>
      <c r="C2" s="19"/>
      <c r="D2" s="19"/>
      <c r="E2" s="19"/>
      <c r="F2" s="20">
        <f>SUM(F4:F11)</f>
        <v>46</v>
      </c>
      <c r="G2" s="31">
        <f>SUM(G4:G11)</f>
        <v>245.84760000000003</v>
      </c>
    </row>
    <row r="3" spans="1:7" ht="30">
      <c r="A3" s="32" t="s">
        <v>0</v>
      </c>
      <c r="B3" s="32" t="s">
        <v>1</v>
      </c>
      <c r="C3" s="32" t="s">
        <v>2</v>
      </c>
      <c r="D3" s="33" t="s">
        <v>10</v>
      </c>
      <c r="E3" s="32" t="s">
        <v>3</v>
      </c>
      <c r="F3" s="33" t="s">
        <v>4</v>
      </c>
      <c r="G3" s="32" t="s">
        <v>11</v>
      </c>
    </row>
    <row r="4" spans="1:7" ht="15">
      <c r="A4" t="s">
        <v>5</v>
      </c>
      <c r="B4" s="2">
        <v>2.15</v>
      </c>
      <c r="C4" s="2">
        <v>1.75</v>
      </c>
      <c r="D4" s="2">
        <f>B4*C4</f>
        <v>3.7624999999999997</v>
      </c>
      <c r="E4" s="3">
        <v>2</v>
      </c>
      <c r="F4" s="3">
        <v>6</v>
      </c>
      <c r="G4">
        <f>D4*E4*F4</f>
        <v>45.15</v>
      </c>
    </row>
    <row r="5" spans="1:7" ht="15">
      <c r="A5" t="s">
        <v>6</v>
      </c>
      <c r="B5" s="2">
        <v>2.47</v>
      </c>
      <c r="C5" s="2">
        <v>1.36</v>
      </c>
      <c r="D5" s="2">
        <f>B5*C5</f>
        <v>3.3592000000000004</v>
      </c>
      <c r="E5" s="3">
        <v>2</v>
      </c>
      <c r="F5" s="3">
        <v>6</v>
      </c>
      <c r="G5">
        <f>D5*E5*F5</f>
        <v>40.3104</v>
      </c>
    </row>
    <row r="6" spans="1:7" ht="15">
      <c r="A6" t="s">
        <v>7</v>
      </c>
      <c r="B6" s="2">
        <v>2.15</v>
      </c>
      <c r="C6" s="2">
        <v>1.75</v>
      </c>
      <c r="D6" s="2">
        <f>B6*C6</f>
        <v>3.7624999999999997</v>
      </c>
      <c r="E6" s="3">
        <v>2</v>
      </c>
      <c r="F6" s="3">
        <v>1</v>
      </c>
      <c r="G6">
        <f>D6*E6*F6</f>
        <v>7.5249999999999995</v>
      </c>
    </row>
    <row r="7" spans="1:7" ht="15">
      <c r="A7" t="s">
        <v>8</v>
      </c>
      <c r="B7" s="2">
        <v>2.47</v>
      </c>
      <c r="C7" s="2">
        <v>1.36</v>
      </c>
      <c r="D7" s="2">
        <f aca="true" t="shared" si="0" ref="D7:D11">B7*C7</f>
        <v>3.3592000000000004</v>
      </c>
      <c r="E7" s="3">
        <v>2</v>
      </c>
      <c r="F7" s="3">
        <v>1</v>
      </c>
      <c r="G7">
        <f aca="true" t="shared" si="1" ref="G7:G11">D7*E7*F7</f>
        <v>6.718400000000001</v>
      </c>
    </row>
    <row r="8" spans="1:7" ht="15">
      <c r="A8" t="s">
        <v>9</v>
      </c>
      <c r="B8" s="2">
        <v>2.33</v>
      </c>
      <c r="C8" s="2">
        <v>0.87</v>
      </c>
      <c r="D8" s="2">
        <f t="shared" si="0"/>
        <v>2.0271</v>
      </c>
      <c r="E8" s="3">
        <v>2</v>
      </c>
      <c r="F8" s="3">
        <v>2</v>
      </c>
      <c r="G8">
        <f t="shared" si="1"/>
        <v>8.1084</v>
      </c>
    </row>
    <row r="9" spans="1:7" ht="15">
      <c r="A9" t="s">
        <v>12</v>
      </c>
      <c r="B9" s="2">
        <v>2.37</v>
      </c>
      <c r="C9" s="2">
        <v>1.25</v>
      </c>
      <c r="D9" s="2">
        <f t="shared" si="0"/>
        <v>2.9625000000000004</v>
      </c>
      <c r="E9" s="3">
        <v>2</v>
      </c>
      <c r="F9" s="3">
        <v>5</v>
      </c>
      <c r="G9">
        <f t="shared" si="1"/>
        <v>29.625000000000004</v>
      </c>
    </row>
    <row r="10" spans="1:7" ht="15">
      <c r="A10" t="s">
        <v>13</v>
      </c>
      <c r="B10" s="2">
        <v>1.56</v>
      </c>
      <c r="C10" s="2">
        <v>1.35</v>
      </c>
      <c r="D10" s="2">
        <f t="shared" si="0"/>
        <v>2.1060000000000003</v>
      </c>
      <c r="E10" s="3">
        <v>2</v>
      </c>
      <c r="F10" s="3">
        <v>7</v>
      </c>
      <c r="G10">
        <f t="shared" si="1"/>
        <v>29.484000000000005</v>
      </c>
    </row>
    <row r="11" spans="1:7" ht="15">
      <c r="A11" t="s">
        <v>21</v>
      </c>
      <c r="B11" s="2">
        <v>2.03</v>
      </c>
      <c r="C11" s="2">
        <v>1.08</v>
      </c>
      <c r="D11" s="2">
        <f t="shared" si="0"/>
        <v>2.1924</v>
      </c>
      <c r="E11" s="3">
        <v>2</v>
      </c>
      <c r="F11" s="3">
        <v>18</v>
      </c>
      <c r="G11">
        <f t="shared" si="1"/>
        <v>78.9264</v>
      </c>
    </row>
    <row r="12" spans="1:7" ht="15">
      <c r="A12" s="18" t="s">
        <v>16</v>
      </c>
      <c r="B12" s="19"/>
      <c r="C12" s="19"/>
      <c r="D12" s="19"/>
      <c r="E12" s="19"/>
      <c r="F12" s="20">
        <f>SUM(F14:F25)</f>
        <v>47</v>
      </c>
      <c r="G12" s="31">
        <f>SUM(G14:G25)</f>
        <v>211.63360000000003</v>
      </c>
    </row>
    <row r="13" spans="1:7" ht="30">
      <c r="A13" s="32" t="s">
        <v>0</v>
      </c>
      <c r="B13" s="32" t="s">
        <v>1</v>
      </c>
      <c r="C13" s="32" t="s">
        <v>2</v>
      </c>
      <c r="D13" s="33" t="s">
        <v>10</v>
      </c>
      <c r="E13" s="32" t="s">
        <v>3</v>
      </c>
      <c r="F13" s="33" t="s">
        <v>4</v>
      </c>
      <c r="G13" s="32" t="s">
        <v>11</v>
      </c>
    </row>
    <row r="14" spans="1:7" ht="15">
      <c r="A14" t="s">
        <v>5</v>
      </c>
      <c r="B14" s="2">
        <v>2.47</v>
      </c>
      <c r="C14" s="2">
        <v>1.24</v>
      </c>
      <c r="D14" s="2">
        <f>B14*C14</f>
        <v>3.0628</v>
      </c>
      <c r="E14" s="3">
        <v>2</v>
      </c>
      <c r="F14" s="3">
        <v>18</v>
      </c>
      <c r="G14">
        <f>D14*E14*F14</f>
        <v>110.2608</v>
      </c>
    </row>
    <row r="15" spans="1:7" ht="15">
      <c r="A15" t="s">
        <v>6</v>
      </c>
      <c r="B15" s="2">
        <v>1.87</v>
      </c>
      <c r="C15" s="2">
        <v>0.57</v>
      </c>
      <c r="D15" s="2">
        <f aca="true" t="shared" si="2" ref="D15:D21">B15*C15</f>
        <v>1.0659</v>
      </c>
      <c r="E15" s="3">
        <v>2</v>
      </c>
      <c r="F15" s="3">
        <v>6</v>
      </c>
      <c r="G15">
        <f aca="true" t="shared" si="3" ref="G15:G21">D15*E15*F15</f>
        <v>12.7908</v>
      </c>
    </row>
    <row r="16" spans="1:7" ht="15">
      <c r="A16" t="s">
        <v>7</v>
      </c>
      <c r="B16" s="2">
        <v>1.48</v>
      </c>
      <c r="C16" s="2">
        <v>1.21</v>
      </c>
      <c r="D16" s="2">
        <f t="shared" si="2"/>
        <v>1.7908</v>
      </c>
      <c r="E16" s="3">
        <v>2</v>
      </c>
      <c r="F16" s="3">
        <v>1</v>
      </c>
      <c r="G16">
        <f t="shared" si="3"/>
        <v>3.5816</v>
      </c>
    </row>
    <row r="17" spans="1:7" ht="15">
      <c r="A17" t="s">
        <v>8</v>
      </c>
      <c r="B17" s="2">
        <v>2.47</v>
      </c>
      <c r="C17" s="2">
        <v>1.6</v>
      </c>
      <c r="D17" s="2">
        <f t="shared" si="2"/>
        <v>3.9520000000000004</v>
      </c>
      <c r="E17" s="3">
        <v>2</v>
      </c>
      <c r="F17" s="3">
        <v>2</v>
      </c>
      <c r="G17">
        <f t="shared" si="3"/>
        <v>15.808000000000002</v>
      </c>
    </row>
    <row r="18" spans="1:7" ht="15">
      <c r="A18" t="s">
        <v>9</v>
      </c>
      <c r="B18" s="2">
        <v>1.45</v>
      </c>
      <c r="C18" s="2">
        <v>1.1</v>
      </c>
      <c r="D18" s="2">
        <f t="shared" si="2"/>
        <v>1.595</v>
      </c>
      <c r="E18" s="3">
        <v>2</v>
      </c>
      <c r="F18" s="3">
        <v>7</v>
      </c>
      <c r="G18">
        <f t="shared" si="3"/>
        <v>22.33</v>
      </c>
    </row>
    <row r="19" spans="1:7" ht="15">
      <c r="A19" t="s">
        <v>21</v>
      </c>
      <c r="B19" s="2">
        <v>1.8</v>
      </c>
      <c r="C19" s="2">
        <v>1.23</v>
      </c>
      <c r="D19" s="2">
        <f t="shared" si="2"/>
        <v>2.214</v>
      </c>
      <c r="E19" s="3">
        <v>2</v>
      </c>
      <c r="F19" s="3">
        <v>2</v>
      </c>
      <c r="G19">
        <f t="shared" si="3"/>
        <v>8.856</v>
      </c>
    </row>
    <row r="20" spans="1:7" ht="15">
      <c r="A20" t="s">
        <v>22</v>
      </c>
      <c r="B20" s="2">
        <v>2.02</v>
      </c>
      <c r="C20" s="2">
        <v>1.07</v>
      </c>
      <c r="D20" s="2">
        <f t="shared" si="2"/>
        <v>2.1614</v>
      </c>
      <c r="E20" s="3">
        <v>2</v>
      </c>
      <c r="F20" s="3">
        <v>3</v>
      </c>
      <c r="G20">
        <f t="shared" si="3"/>
        <v>12.968399999999999</v>
      </c>
    </row>
    <row r="21" spans="1:7" ht="15">
      <c r="A21" t="s">
        <v>23</v>
      </c>
      <c r="B21" s="2">
        <v>2</v>
      </c>
      <c r="C21" s="2">
        <v>0.5</v>
      </c>
      <c r="D21" s="2">
        <f t="shared" si="2"/>
        <v>1</v>
      </c>
      <c r="E21" s="3">
        <v>2</v>
      </c>
      <c r="F21" s="3">
        <v>1</v>
      </c>
      <c r="G21">
        <f t="shared" si="3"/>
        <v>2</v>
      </c>
    </row>
    <row r="22" spans="1:7" ht="15">
      <c r="A22" t="s">
        <v>24</v>
      </c>
      <c r="B22" s="2">
        <v>1.79</v>
      </c>
      <c r="C22" s="2">
        <v>1.16</v>
      </c>
      <c r="D22" s="2">
        <f>B22*C22</f>
        <v>2.0764</v>
      </c>
      <c r="E22" s="3">
        <v>2</v>
      </c>
      <c r="F22" s="3">
        <v>2</v>
      </c>
      <c r="G22">
        <f>D22*E22*F22</f>
        <v>8.3056</v>
      </c>
    </row>
    <row r="23" spans="1:7" ht="15">
      <c r="A23" t="s">
        <v>25</v>
      </c>
      <c r="B23" s="2">
        <v>1.23</v>
      </c>
      <c r="C23" s="2">
        <v>0.46</v>
      </c>
      <c r="D23" s="2">
        <f aca="true" t="shared" si="4" ref="D23:D25">B23*C23</f>
        <v>0.5658</v>
      </c>
      <c r="E23" s="3">
        <v>2</v>
      </c>
      <c r="F23" s="3">
        <v>2</v>
      </c>
      <c r="G23">
        <f aca="true" t="shared" si="5" ref="G23:G25">D23*E23*F23</f>
        <v>2.2632</v>
      </c>
    </row>
    <row r="24" spans="1:7" ht="15">
      <c r="A24" t="s">
        <v>26</v>
      </c>
      <c r="B24" s="2">
        <v>2.03</v>
      </c>
      <c r="C24" s="2">
        <v>1.01</v>
      </c>
      <c r="D24" s="2">
        <f t="shared" si="4"/>
        <v>2.0503</v>
      </c>
      <c r="E24" s="3">
        <v>2</v>
      </c>
      <c r="F24" s="3">
        <v>2</v>
      </c>
      <c r="G24">
        <f t="shared" si="5"/>
        <v>8.2012</v>
      </c>
    </row>
    <row r="25" spans="1:7" ht="15">
      <c r="A25" t="s">
        <v>27</v>
      </c>
      <c r="B25" s="2">
        <v>2.2</v>
      </c>
      <c r="C25" s="2">
        <v>0.97</v>
      </c>
      <c r="D25" s="2">
        <f t="shared" si="4"/>
        <v>2.134</v>
      </c>
      <c r="E25" s="3">
        <v>2</v>
      </c>
      <c r="F25" s="3">
        <v>1</v>
      </c>
      <c r="G25">
        <f t="shared" si="5"/>
        <v>4.268</v>
      </c>
    </row>
    <row r="26" spans="1:7" ht="15">
      <c r="A26" s="18" t="s">
        <v>17</v>
      </c>
      <c r="B26" s="19"/>
      <c r="C26" s="19"/>
      <c r="D26" s="19"/>
      <c r="E26" s="19"/>
      <c r="F26" s="20">
        <f>SUM(F28:F28)</f>
        <v>1</v>
      </c>
      <c r="G26" s="31">
        <f>SUM(G28:G28)</f>
        <v>5.3816</v>
      </c>
    </row>
    <row r="27" spans="1:7" ht="30">
      <c r="A27" s="32" t="s">
        <v>0</v>
      </c>
      <c r="B27" s="32" t="s">
        <v>1</v>
      </c>
      <c r="C27" s="32" t="s">
        <v>2</v>
      </c>
      <c r="D27" s="33" t="s">
        <v>10</v>
      </c>
      <c r="E27" s="32" t="s">
        <v>3</v>
      </c>
      <c r="F27" s="33" t="s">
        <v>4</v>
      </c>
      <c r="G27" s="32" t="s">
        <v>11</v>
      </c>
    </row>
    <row r="28" spans="1:7" ht="15">
      <c r="A28" t="s">
        <v>5</v>
      </c>
      <c r="B28" s="2">
        <v>2.17</v>
      </c>
      <c r="C28" s="2">
        <v>1.24</v>
      </c>
      <c r="D28" s="2">
        <f aca="true" t="shared" si="6" ref="D28">B28*C28</f>
        <v>2.6908</v>
      </c>
      <c r="E28" s="3">
        <v>2</v>
      </c>
      <c r="F28" s="3">
        <v>1</v>
      </c>
      <c r="G28">
        <f aca="true" t="shared" si="7" ref="G28">D28*E28*F28</f>
        <v>5.3816</v>
      </c>
    </row>
    <row r="29" spans="1:8" ht="21.75">
      <c r="A29" s="21" t="s">
        <v>30</v>
      </c>
      <c r="B29" s="22"/>
      <c r="C29" s="22"/>
      <c r="D29" s="22"/>
      <c r="E29" s="22"/>
      <c r="F29" s="23">
        <f>F2+F12+F26</f>
        <v>94</v>
      </c>
      <c r="G29" s="35">
        <f>G2+G12+G26</f>
        <v>462.86280000000005</v>
      </c>
      <c r="H29" s="8" t="s">
        <v>28</v>
      </c>
    </row>
    <row r="30" s="8" customFormat="1" ht="18.75"/>
    <row r="31" s="8" customFormat="1" ht="18.75"/>
    <row r="53" s="34" customFormat="1" ht="21"/>
    <row r="90" s="34" customFormat="1" ht="21"/>
    <row r="123" s="34" customFormat="1" ht="21"/>
    <row r="141" s="34" customFormat="1" ht="21"/>
    <row r="144" s="34" customFormat="1" ht="21"/>
    <row r="151" s="34" customFormat="1" ht="21"/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workbookViewId="0" topLeftCell="A1">
      <selection activeCell="L9" sqref="L9"/>
    </sheetView>
  </sheetViews>
  <sheetFormatPr defaultColWidth="9.140625" defaultRowHeight="15"/>
  <cols>
    <col min="4" max="4" width="13.28125" style="0" bestFit="1" customWidth="1"/>
    <col min="5" max="5" width="11.28125" style="0" bestFit="1" customWidth="1"/>
    <col min="6" max="6" width="7.57421875" style="0" customWidth="1"/>
    <col min="7" max="7" width="20.421875" style="0" customWidth="1"/>
    <col min="8" max="8" width="13.421875" style="0" bestFit="1" customWidth="1"/>
    <col min="9" max="9" width="11.140625" style="0" customWidth="1"/>
  </cols>
  <sheetData>
    <row r="1" spans="1:7" ht="15">
      <c r="A1" s="11" t="s">
        <v>32</v>
      </c>
      <c r="B1" s="12"/>
      <c r="C1" s="12"/>
      <c r="D1" s="12"/>
      <c r="E1" s="12"/>
      <c r="F1" s="13">
        <f>SUM(F3:F6)</f>
        <v>52</v>
      </c>
      <c r="G1" s="12">
        <f>SUM(G3:G6)</f>
        <v>280.30800000000005</v>
      </c>
    </row>
    <row r="2" spans="1:7" ht="30">
      <c r="A2" s="32" t="s">
        <v>0</v>
      </c>
      <c r="B2" s="32" t="s">
        <v>1</v>
      </c>
      <c r="C2" s="32" t="s">
        <v>2</v>
      </c>
      <c r="D2" s="33" t="s">
        <v>10</v>
      </c>
      <c r="E2" s="32" t="s">
        <v>3</v>
      </c>
      <c r="F2" s="33" t="s">
        <v>4</v>
      </c>
      <c r="G2" s="32" t="s">
        <v>11</v>
      </c>
    </row>
    <row r="3" spans="1:7" ht="15">
      <c r="A3" t="s">
        <v>5</v>
      </c>
      <c r="B3" s="2">
        <v>1.06</v>
      </c>
      <c r="C3" s="2">
        <v>0.95</v>
      </c>
      <c r="D3" s="2">
        <f>B3*C3</f>
        <v>1.007</v>
      </c>
      <c r="E3" s="3">
        <v>2</v>
      </c>
      <c r="F3" s="3">
        <v>6</v>
      </c>
      <c r="G3" s="2">
        <f>D3*E3*F3</f>
        <v>12.084</v>
      </c>
    </row>
    <row r="4" spans="1:7" ht="15">
      <c r="A4" t="s">
        <v>6</v>
      </c>
      <c r="B4" s="2">
        <v>2.2</v>
      </c>
      <c r="C4" s="2">
        <v>1</v>
      </c>
      <c r="D4" s="2">
        <f>B4*C4</f>
        <v>2.2</v>
      </c>
      <c r="E4" s="3">
        <v>2</v>
      </c>
      <c r="F4" s="3">
        <f>14*3</f>
        <v>42</v>
      </c>
      <c r="G4" s="2">
        <f>D4*E4*F4</f>
        <v>184.8</v>
      </c>
    </row>
    <row r="5" spans="1:7" ht="15">
      <c r="A5" t="s">
        <v>7</v>
      </c>
      <c r="B5" s="2">
        <v>3.52</v>
      </c>
      <c r="C5" s="2">
        <v>2.94</v>
      </c>
      <c r="D5" s="2">
        <f>B5*C5</f>
        <v>10.3488</v>
      </c>
      <c r="E5" s="3">
        <v>2</v>
      </c>
      <c r="F5" s="3">
        <v>3</v>
      </c>
      <c r="G5" s="2">
        <f>D5*E5*F5</f>
        <v>62.092800000000004</v>
      </c>
    </row>
    <row r="6" spans="1:7" ht="15">
      <c r="A6" t="s">
        <v>8</v>
      </c>
      <c r="B6" s="2">
        <v>3.52</v>
      </c>
      <c r="C6" s="2">
        <v>3.03</v>
      </c>
      <c r="D6" s="2">
        <f>B6*C6</f>
        <v>10.6656</v>
      </c>
      <c r="E6" s="3">
        <v>2</v>
      </c>
      <c r="F6" s="3">
        <v>1</v>
      </c>
      <c r="G6" s="2">
        <f>D6*E6*F6</f>
        <v>21.3312</v>
      </c>
    </row>
    <row r="7" spans="1:7" ht="15">
      <c r="A7" s="11" t="s">
        <v>33</v>
      </c>
      <c r="B7" s="12"/>
      <c r="C7" s="12"/>
      <c r="D7" s="12"/>
      <c r="E7" s="12"/>
      <c r="F7" s="12">
        <f>SUM(F9:F10)</f>
        <v>8</v>
      </c>
      <c r="G7" s="12">
        <f>SUM(G9:G10)</f>
        <v>30.428</v>
      </c>
    </row>
    <row r="8" spans="1:7" ht="30">
      <c r="A8" s="32" t="s">
        <v>0</v>
      </c>
      <c r="B8" s="32" t="s">
        <v>1</v>
      </c>
      <c r="C8" s="32" t="s">
        <v>2</v>
      </c>
      <c r="D8" s="33" t="s">
        <v>10</v>
      </c>
      <c r="E8" s="32" t="s">
        <v>3</v>
      </c>
      <c r="F8" s="33" t="s">
        <v>4</v>
      </c>
      <c r="G8" s="32" t="s">
        <v>11</v>
      </c>
    </row>
    <row r="9" spans="1:7" ht="15">
      <c r="A9" t="s">
        <v>5</v>
      </c>
      <c r="B9" s="2">
        <v>1.06</v>
      </c>
      <c r="C9" s="2">
        <v>0.95</v>
      </c>
      <c r="D9" s="2">
        <f>B9*C9</f>
        <v>1.007</v>
      </c>
      <c r="E9" s="3">
        <v>2</v>
      </c>
      <c r="F9" s="3">
        <v>2</v>
      </c>
      <c r="G9" s="2">
        <f>D9*E9*F9</f>
        <v>4.028</v>
      </c>
    </row>
    <row r="10" spans="1:7" ht="15">
      <c r="A10" t="s">
        <v>6</v>
      </c>
      <c r="B10" s="2">
        <v>2.2</v>
      </c>
      <c r="C10" s="2">
        <v>1</v>
      </c>
      <c r="D10" s="2">
        <f>B10*C10</f>
        <v>2.2</v>
      </c>
      <c r="E10" s="3">
        <v>2</v>
      </c>
      <c r="F10" s="3">
        <v>6</v>
      </c>
      <c r="G10" s="2">
        <f>D10*E10*F10</f>
        <v>26.400000000000002</v>
      </c>
    </row>
    <row r="11" spans="1:7" ht="15">
      <c r="A11" s="11" t="s">
        <v>39</v>
      </c>
      <c r="B11" s="12"/>
      <c r="C11" s="12"/>
      <c r="D11" s="12"/>
      <c r="E11" s="12"/>
      <c r="F11" s="13">
        <f>SUM(F13:F17)</f>
        <v>49</v>
      </c>
      <c r="G11" s="12">
        <f>SUM(G13:G17)</f>
        <v>207.80639999999997</v>
      </c>
    </row>
    <row r="12" spans="1:7" ht="30">
      <c r="A12" s="32" t="s">
        <v>0</v>
      </c>
      <c r="B12" s="32" t="s">
        <v>1</v>
      </c>
      <c r="C12" s="32" t="s">
        <v>2</v>
      </c>
      <c r="D12" s="33" t="s">
        <v>10</v>
      </c>
      <c r="E12" s="32" t="s">
        <v>3</v>
      </c>
      <c r="F12" s="33" t="s">
        <v>4</v>
      </c>
      <c r="G12" s="32" t="s">
        <v>11</v>
      </c>
    </row>
    <row r="13" spans="1:7" ht="15">
      <c r="A13" t="s">
        <v>5</v>
      </c>
      <c r="B13" s="2">
        <v>1.06</v>
      </c>
      <c r="C13" s="2">
        <v>1.06</v>
      </c>
      <c r="D13" s="2">
        <f>B13*C13</f>
        <v>1.1236000000000002</v>
      </c>
      <c r="E13" s="3">
        <v>2</v>
      </c>
      <c r="F13" s="3">
        <v>6</v>
      </c>
      <c r="G13">
        <f>D13*E13*F13</f>
        <v>13.483200000000002</v>
      </c>
    </row>
    <row r="14" spans="1:7" ht="15">
      <c r="A14" t="s">
        <v>6</v>
      </c>
      <c r="B14" s="2">
        <v>2.2</v>
      </c>
      <c r="C14" s="2">
        <v>1</v>
      </c>
      <c r="D14" s="2">
        <f>B14*C14</f>
        <v>2.2</v>
      </c>
      <c r="E14" s="3">
        <v>2</v>
      </c>
      <c r="F14" s="3">
        <v>24</v>
      </c>
      <c r="G14">
        <f>D14*E14*F14</f>
        <v>105.60000000000001</v>
      </c>
    </row>
    <row r="15" spans="1:7" ht="15">
      <c r="A15" t="s">
        <v>7</v>
      </c>
      <c r="B15" s="2">
        <v>2.28</v>
      </c>
      <c r="C15" s="2">
        <v>0.51</v>
      </c>
      <c r="D15" s="2">
        <f>B15*C15</f>
        <v>1.1627999999999998</v>
      </c>
      <c r="E15" s="3">
        <v>2</v>
      </c>
      <c r="F15" s="3">
        <v>12</v>
      </c>
      <c r="G15">
        <f>D15*E15*F15</f>
        <v>27.907199999999996</v>
      </c>
    </row>
    <row r="16" spans="1:7" ht="15">
      <c r="A16" t="s">
        <v>8</v>
      </c>
      <c r="B16" s="2">
        <v>2.28</v>
      </c>
      <c r="C16" s="2">
        <v>1.42</v>
      </c>
      <c r="D16" s="2">
        <f>B16*C16</f>
        <v>3.2375999999999996</v>
      </c>
      <c r="E16" s="3">
        <v>2</v>
      </c>
      <c r="F16" s="3">
        <v>6</v>
      </c>
      <c r="G16">
        <f>D16*E16*F16</f>
        <v>38.85119999999999</v>
      </c>
    </row>
    <row r="17" spans="1:7" ht="15">
      <c r="A17" t="s">
        <v>9</v>
      </c>
      <c r="B17" s="2">
        <v>3.52</v>
      </c>
      <c r="C17" s="2">
        <v>3.12</v>
      </c>
      <c r="D17" s="2">
        <f>B17*C17</f>
        <v>10.9824</v>
      </c>
      <c r="E17" s="3">
        <v>2</v>
      </c>
      <c r="F17" s="3">
        <v>1</v>
      </c>
      <c r="G17">
        <f>D17*E17*F17</f>
        <v>21.9648</v>
      </c>
    </row>
    <row r="18" spans="1:7" ht="15">
      <c r="A18" s="11" t="s">
        <v>34</v>
      </c>
      <c r="B18" s="12"/>
      <c r="C18" s="12"/>
      <c r="D18" s="12"/>
      <c r="E18" s="12"/>
      <c r="F18" s="12">
        <f>SUM(F20:F21)</f>
        <v>10</v>
      </c>
      <c r="G18" s="12">
        <f>SUM(G20:G21)</f>
        <v>43.21119999999999</v>
      </c>
    </row>
    <row r="19" spans="1:7" ht="30">
      <c r="A19" s="32" t="s">
        <v>0</v>
      </c>
      <c r="B19" s="32" t="s">
        <v>1</v>
      </c>
      <c r="C19" s="32" t="s">
        <v>2</v>
      </c>
      <c r="D19" s="33" t="s">
        <v>10</v>
      </c>
      <c r="E19" s="32" t="s">
        <v>3</v>
      </c>
      <c r="F19" s="33" t="s">
        <v>4</v>
      </c>
      <c r="G19" s="32" t="s">
        <v>11</v>
      </c>
    </row>
    <row r="20" spans="1:7" ht="15">
      <c r="A20" t="s">
        <v>6</v>
      </c>
      <c r="B20" s="2">
        <v>1.4</v>
      </c>
      <c r="C20" s="2">
        <v>1.13</v>
      </c>
      <c r="D20" s="2">
        <f>B20*C20</f>
        <v>1.5819999999999999</v>
      </c>
      <c r="E20" s="3">
        <v>2</v>
      </c>
      <c r="F20" s="3">
        <v>2</v>
      </c>
      <c r="G20">
        <f>D20*E20*F20</f>
        <v>6.327999999999999</v>
      </c>
    </row>
    <row r="21" spans="1:7" ht="15">
      <c r="A21" t="s">
        <v>7</v>
      </c>
      <c r="B21" s="2">
        <v>2.04</v>
      </c>
      <c r="C21" s="2">
        <v>1.13</v>
      </c>
      <c r="D21" s="2">
        <f>B21*C21</f>
        <v>2.3051999999999997</v>
      </c>
      <c r="E21" s="3">
        <v>2</v>
      </c>
      <c r="F21" s="3">
        <v>8</v>
      </c>
      <c r="G21">
        <f>D21*E21*F21</f>
        <v>36.883199999999995</v>
      </c>
    </row>
    <row r="22" spans="1:7" ht="15">
      <c r="A22" s="11" t="s">
        <v>35</v>
      </c>
      <c r="B22" s="12"/>
      <c r="C22" s="12"/>
      <c r="D22" s="12"/>
      <c r="E22" s="12"/>
      <c r="F22" s="13">
        <f>SUM(F24:F26)</f>
        <v>24</v>
      </c>
      <c r="G22" s="12">
        <f>SUM(G24:G26)</f>
        <v>118.34239999999998</v>
      </c>
    </row>
    <row r="23" spans="1:7" ht="30">
      <c r="A23" s="32" t="s">
        <v>0</v>
      </c>
      <c r="B23" s="32" t="s">
        <v>1</v>
      </c>
      <c r="C23" s="32" t="s">
        <v>2</v>
      </c>
      <c r="D23" s="33" t="s">
        <v>10</v>
      </c>
      <c r="E23" s="32" t="s">
        <v>3</v>
      </c>
      <c r="F23" s="33" t="s">
        <v>4</v>
      </c>
      <c r="G23" s="32" t="s">
        <v>11</v>
      </c>
    </row>
    <row r="24" spans="1:7" ht="15">
      <c r="A24" t="s">
        <v>6</v>
      </c>
      <c r="B24" s="2">
        <v>1.4</v>
      </c>
      <c r="C24" s="2">
        <v>1.13</v>
      </c>
      <c r="D24" s="2">
        <f>B24*C24</f>
        <v>1.5819999999999999</v>
      </c>
      <c r="E24" s="3">
        <v>2</v>
      </c>
      <c r="F24" s="3">
        <v>4</v>
      </c>
      <c r="G24">
        <f>D24*E24*F24</f>
        <v>12.655999999999999</v>
      </c>
    </row>
    <row r="25" spans="1:7" ht="15">
      <c r="A25" t="s">
        <v>7</v>
      </c>
      <c r="B25" s="2">
        <v>2.04</v>
      </c>
      <c r="C25" s="2">
        <v>1.13</v>
      </c>
      <c r="D25" s="2">
        <f>B25*C25</f>
        <v>2.3051999999999997</v>
      </c>
      <c r="E25" s="3">
        <v>2</v>
      </c>
      <c r="F25" s="3">
        <v>16</v>
      </c>
      <c r="G25">
        <f>D25*E25*F25</f>
        <v>73.76639999999999</v>
      </c>
    </row>
    <row r="26" spans="1:7" ht="15">
      <c r="A26" t="s">
        <v>8</v>
      </c>
      <c r="B26" s="2">
        <v>2.1</v>
      </c>
      <c r="C26" s="2">
        <v>1.9</v>
      </c>
      <c r="D26" s="2">
        <f>B26*C26</f>
        <v>3.9899999999999998</v>
      </c>
      <c r="E26" s="3">
        <v>2</v>
      </c>
      <c r="F26" s="3">
        <v>4</v>
      </c>
      <c r="G26">
        <f>D26*E26*F26</f>
        <v>31.919999999999998</v>
      </c>
    </row>
    <row r="27" spans="1:8" ht="21.75">
      <c r="A27" s="14" t="s">
        <v>31</v>
      </c>
      <c r="B27" s="15"/>
      <c r="C27" s="15"/>
      <c r="D27" s="15"/>
      <c r="E27" s="15"/>
      <c r="F27" s="16">
        <f>F1+F7+F11+F18+F22</f>
        <v>143</v>
      </c>
      <c r="G27" s="36">
        <f>G7+G1+G11+G18+G22</f>
        <v>680.096</v>
      </c>
      <c r="H27" s="8" t="s">
        <v>28</v>
      </c>
    </row>
    <row r="28" s="8" customFormat="1" ht="18.75"/>
    <row r="77" s="34" customFormat="1" ht="21"/>
    <row r="112" s="34" customFormat="1" ht="21"/>
    <row r="143" s="34" customFormat="1" ht="21"/>
    <row r="173" s="34" customFormat="1" ht="21"/>
    <row r="204" s="34" customFormat="1" ht="21"/>
    <row r="236" s="34" customFormat="1" ht="21"/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workbookViewId="0" topLeftCell="A1">
      <selection activeCell="A19" sqref="A19"/>
    </sheetView>
  </sheetViews>
  <sheetFormatPr defaultColWidth="9.140625" defaultRowHeight="15"/>
  <cols>
    <col min="4" max="4" width="13.421875" style="0" customWidth="1"/>
    <col min="5" max="5" width="13.57421875" style="0" customWidth="1"/>
    <col min="7" max="7" width="18.421875" style="0" customWidth="1"/>
    <col min="8" max="8" width="13.421875" style="0" bestFit="1" customWidth="1"/>
    <col min="9" max="9" width="11.00390625" style="0" bestFit="1" customWidth="1"/>
  </cols>
  <sheetData>
    <row r="1" spans="1:7" ht="15">
      <c r="A1" s="24" t="s">
        <v>18</v>
      </c>
      <c r="B1" s="25"/>
      <c r="C1" s="25"/>
      <c r="D1" s="25"/>
      <c r="E1" s="25"/>
      <c r="F1" s="26">
        <f>SUM(F3:F7)</f>
        <v>40</v>
      </c>
      <c r="G1" s="25">
        <f>SUM(G3:G7)</f>
        <v>160.641</v>
      </c>
    </row>
    <row r="2" spans="1:7" ht="30">
      <c r="A2" s="32" t="s">
        <v>0</v>
      </c>
      <c r="B2" s="32" t="s">
        <v>1</v>
      </c>
      <c r="C2" s="32" t="s">
        <v>2</v>
      </c>
      <c r="D2" s="33" t="s">
        <v>10</v>
      </c>
      <c r="E2" s="32" t="s">
        <v>3</v>
      </c>
      <c r="F2" s="33" t="s">
        <v>4</v>
      </c>
      <c r="G2" s="32" t="s">
        <v>11</v>
      </c>
    </row>
    <row r="3" spans="1:7" ht="15">
      <c r="A3" t="s">
        <v>5</v>
      </c>
      <c r="B3" s="2">
        <v>0.57</v>
      </c>
      <c r="C3" s="2">
        <v>1.18</v>
      </c>
      <c r="D3" s="2">
        <f>B3*C3</f>
        <v>0.6725999999999999</v>
      </c>
      <c r="E3" s="3">
        <v>2</v>
      </c>
      <c r="F3" s="3">
        <v>10</v>
      </c>
      <c r="G3">
        <f>D3*E3*F3</f>
        <v>13.451999999999998</v>
      </c>
    </row>
    <row r="4" spans="1:7" ht="15">
      <c r="A4" t="s">
        <v>6</v>
      </c>
      <c r="B4" s="2">
        <v>0.6</v>
      </c>
      <c r="C4" s="2">
        <v>0.6</v>
      </c>
      <c r="D4" s="30">
        <f>B4*C4*3.14</f>
        <v>1.1304</v>
      </c>
      <c r="E4" s="3">
        <v>2</v>
      </c>
      <c r="F4" s="3">
        <v>5</v>
      </c>
      <c r="G4">
        <f aca="true" t="shared" si="0" ref="G4:G7">D4*E4*F4</f>
        <v>11.304</v>
      </c>
    </row>
    <row r="5" spans="1:7" ht="15">
      <c r="A5" t="s">
        <v>7</v>
      </c>
      <c r="B5" s="2">
        <v>2.05</v>
      </c>
      <c r="C5" s="2">
        <v>1.5</v>
      </c>
      <c r="D5" s="2">
        <f aca="true" t="shared" si="1" ref="D5:D7">B5*C5</f>
        <v>3.0749999999999997</v>
      </c>
      <c r="E5" s="3">
        <v>2</v>
      </c>
      <c r="F5" s="3">
        <v>16</v>
      </c>
      <c r="G5">
        <f t="shared" si="0"/>
        <v>98.39999999999999</v>
      </c>
    </row>
    <row r="6" spans="1:7" ht="15">
      <c r="A6" t="s">
        <v>8</v>
      </c>
      <c r="B6" s="2">
        <v>2.35</v>
      </c>
      <c r="C6" s="2">
        <v>1.35</v>
      </c>
      <c r="D6" s="2">
        <f t="shared" si="1"/>
        <v>3.1725000000000003</v>
      </c>
      <c r="E6" s="3">
        <v>2</v>
      </c>
      <c r="F6" s="3">
        <v>5</v>
      </c>
      <c r="G6">
        <f t="shared" si="0"/>
        <v>31.725</v>
      </c>
    </row>
    <row r="7" spans="1:7" ht="15">
      <c r="A7" t="s">
        <v>9</v>
      </c>
      <c r="B7" s="2">
        <v>0.8</v>
      </c>
      <c r="C7" s="2">
        <v>0.9</v>
      </c>
      <c r="D7" s="2">
        <f t="shared" si="1"/>
        <v>0.7200000000000001</v>
      </c>
      <c r="E7" s="3">
        <v>2</v>
      </c>
      <c r="F7" s="3">
        <v>4</v>
      </c>
      <c r="G7">
        <f t="shared" si="0"/>
        <v>5.760000000000001</v>
      </c>
    </row>
    <row r="8" spans="1:7" ht="15">
      <c r="A8" s="24" t="s">
        <v>19</v>
      </c>
      <c r="B8" s="25"/>
      <c r="C8" s="25"/>
      <c r="D8" s="25"/>
      <c r="E8" s="25"/>
      <c r="F8" s="25">
        <f>SUM(F10:F13)</f>
        <v>94</v>
      </c>
      <c r="G8" s="25">
        <f>SUM(G10:G13)</f>
        <v>246.204</v>
      </c>
    </row>
    <row r="9" spans="1:7" ht="30">
      <c r="A9" s="32" t="s">
        <v>0</v>
      </c>
      <c r="B9" s="32" t="s">
        <v>1</v>
      </c>
      <c r="C9" s="32" t="s">
        <v>2</v>
      </c>
      <c r="D9" s="33" t="s">
        <v>10</v>
      </c>
      <c r="E9" s="32" t="s">
        <v>3</v>
      </c>
      <c r="F9" s="33" t="s">
        <v>4</v>
      </c>
      <c r="G9" s="32" t="s">
        <v>11</v>
      </c>
    </row>
    <row r="10" spans="1:7" ht="15">
      <c r="A10" t="s">
        <v>5</v>
      </c>
      <c r="B10" s="2">
        <v>1.34</v>
      </c>
      <c r="C10" s="2">
        <v>0.7</v>
      </c>
      <c r="D10" s="2">
        <f>B10*C10</f>
        <v>0.938</v>
      </c>
      <c r="E10" s="3">
        <v>2</v>
      </c>
      <c r="F10" s="3">
        <v>9</v>
      </c>
      <c r="G10">
        <f>D10*E10*F10</f>
        <v>16.884</v>
      </c>
    </row>
    <row r="11" spans="1:7" ht="15">
      <c r="A11" t="s">
        <v>6</v>
      </c>
      <c r="B11" s="2">
        <v>0.87</v>
      </c>
      <c r="C11" s="2">
        <v>0.9</v>
      </c>
      <c r="D11" s="2">
        <f>B11*C11</f>
        <v>0.783</v>
      </c>
      <c r="E11" s="3">
        <v>2</v>
      </c>
      <c r="F11" s="3">
        <v>36</v>
      </c>
      <c r="G11">
        <f aca="true" t="shared" si="2" ref="G11:G13">D11*E11*F11</f>
        <v>56.376000000000005</v>
      </c>
    </row>
    <row r="12" spans="1:7" ht="15">
      <c r="A12" t="s">
        <v>7</v>
      </c>
      <c r="B12" s="2">
        <v>2.03</v>
      </c>
      <c r="C12" s="2">
        <v>0.9</v>
      </c>
      <c r="D12" s="2">
        <f aca="true" t="shared" si="3" ref="D12:D13">B12*C12</f>
        <v>1.827</v>
      </c>
      <c r="E12" s="3">
        <v>2</v>
      </c>
      <c r="F12" s="3">
        <v>46</v>
      </c>
      <c r="G12">
        <f t="shared" si="2"/>
        <v>168.084</v>
      </c>
    </row>
    <row r="13" spans="1:7" ht="15">
      <c r="A13" t="s">
        <v>8</v>
      </c>
      <c r="B13" s="2">
        <v>0.9</v>
      </c>
      <c r="C13" s="2">
        <v>0.9</v>
      </c>
      <c r="D13" s="2">
        <f t="shared" si="3"/>
        <v>0.81</v>
      </c>
      <c r="E13" s="3">
        <v>2</v>
      </c>
      <c r="F13" s="3">
        <v>3</v>
      </c>
      <c r="G13">
        <f t="shared" si="2"/>
        <v>4.86</v>
      </c>
    </row>
    <row r="14" spans="1:7" ht="15">
      <c r="A14" s="24" t="s">
        <v>20</v>
      </c>
      <c r="B14" s="25"/>
      <c r="C14" s="25"/>
      <c r="D14" s="25"/>
      <c r="E14" s="25"/>
      <c r="F14" s="26">
        <f>SUM(F16:F17)</f>
        <v>15</v>
      </c>
      <c r="G14" s="25">
        <f>SUM(G16:G17)</f>
        <v>31.992</v>
      </c>
    </row>
    <row r="15" spans="1:7" ht="30">
      <c r="A15" s="32" t="s">
        <v>0</v>
      </c>
      <c r="B15" s="32" t="s">
        <v>1</v>
      </c>
      <c r="C15" s="32" t="s">
        <v>2</v>
      </c>
      <c r="D15" s="33" t="s">
        <v>10</v>
      </c>
      <c r="E15" s="32" t="s">
        <v>3</v>
      </c>
      <c r="F15" s="33" t="s">
        <v>4</v>
      </c>
      <c r="G15" s="32" t="s">
        <v>11</v>
      </c>
    </row>
    <row r="16" spans="1:7" ht="15">
      <c r="A16" t="s">
        <v>5</v>
      </c>
      <c r="B16" s="2">
        <v>2.06</v>
      </c>
      <c r="C16" s="2">
        <v>1.08</v>
      </c>
      <c r="D16" s="2">
        <f>B16*C16</f>
        <v>2.2248</v>
      </c>
      <c r="E16" s="3">
        <v>2</v>
      </c>
      <c r="F16" s="3">
        <v>5</v>
      </c>
      <c r="G16">
        <f>D16*E16*F16</f>
        <v>22.248</v>
      </c>
    </row>
    <row r="17" spans="1:7" ht="15">
      <c r="A17" t="s">
        <v>6</v>
      </c>
      <c r="B17" s="2">
        <v>0.56</v>
      </c>
      <c r="C17" s="2">
        <v>0.87</v>
      </c>
      <c r="D17" s="2">
        <f>B17*C17</f>
        <v>0.4872</v>
      </c>
      <c r="E17" s="3">
        <v>2</v>
      </c>
      <c r="F17" s="3">
        <v>10</v>
      </c>
      <c r="G17">
        <f aca="true" t="shared" si="4" ref="G17">D17*E17*F17</f>
        <v>9.744</v>
      </c>
    </row>
    <row r="18" spans="1:8" ht="21.75">
      <c r="A18" s="27" t="s">
        <v>29</v>
      </c>
      <c r="B18" s="28"/>
      <c r="C18" s="28"/>
      <c r="D18" s="28"/>
      <c r="E18" s="28"/>
      <c r="F18" s="29">
        <f>F1+F8+F14</f>
        <v>149</v>
      </c>
      <c r="G18" s="37">
        <f>G1+G8+G14</f>
        <v>438.83700000000005</v>
      </c>
      <c r="H18" s="8" t="s">
        <v>28</v>
      </c>
    </row>
    <row r="19" s="8" customFormat="1" ht="18.75"/>
    <row r="32" s="34" customFormat="1" ht="21"/>
    <row r="49" s="34" customFormat="1" ht="21"/>
    <row r="64" s="34" customFormat="1" ht="21"/>
    <row r="82" s="34" customFormat="1" ht="21"/>
    <row r="91" s="34" customFormat="1" ht="21"/>
    <row r="100" s="34" customFormat="1" ht="21"/>
    <row r="106" s="34" customFormat="1" ht="21"/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workbookViewId="0" topLeftCell="A1">
      <selection activeCell="I10" sqref="I10"/>
    </sheetView>
  </sheetViews>
  <sheetFormatPr defaultColWidth="9.140625" defaultRowHeight="15"/>
  <cols>
    <col min="7" max="7" width="17.421875" style="0" customWidth="1"/>
    <col min="8" max="8" width="13.421875" style="0" bestFit="1" customWidth="1"/>
    <col min="9" max="9" width="11.00390625" style="0" bestFit="1" customWidth="1"/>
  </cols>
  <sheetData>
    <row r="1" spans="1:7" ht="15">
      <c r="A1" s="5" t="s">
        <v>38</v>
      </c>
      <c r="B1" s="4"/>
      <c r="C1" s="4"/>
      <c r="D1" s="4"/>
      <c r="E1" s="4"/>
      <c r="F1" s="9">
        <f>SUM(F3:F6)</f>
        <v>19</v>
      </c>
      <c r="G1" s="17">
        <f>SUM(G3:G6)</f>
        <v>92.50000000000001</v>
      </c>
    </row>
    <row r="2" spans="1:7" ht="45">
      <c r="A2" t="s">
        <v>0</v>
      </c>
      <c r="B2" t="s">
        <v>1</v>
      </c>
      <c r="C2" t="s">
        <v>2</v>
      </c>
      <c r="D2" s="1" t="s">
        <v>10</v>
      </c>
      <c r="E2" t="s">
        <v>3</v>
      </c>
      <c r="F2" s="1" t="s">
        <v>4</v>
      </c>
      <c r="G2" t="s">
        <v>11</v>
      </c>
    </row>
    <row r="3" spans="1:7" ht="15">
      <c r="A3" t="s">
        <v>5</v>
      </c>
      <c r="B3" s="2">
        <v>2.06</v>
      </c>
      <c r="C3" s="2">
        <v>1.37</v>
      </c>
      <c r="D3" s="2">
        <f>B3*C3</f>
        <v>2.8222000000000005</v>
      </c>
      <c r="E3" s="3">
        <v>2</v>
      </c>
      <c r="F3" s="3">
        <v>3</v>
      </c>
      <c r="G3" s="2">
        <f>D3*E3*F3</f>
        <v>16.933200000000003</v>
      </c>
    </row>
    <row r="4" spans="1:7" ht="15">
      <c r="A4" t="s">
        <v>6</v>
      </c>
      <c r="B4" s="2">
        <v>2.36</v>
      </c>
      <c r="C4" s="2">
        <v>1.37</v>
      </c>
      <c r="D4" s="2">
        <f>B4*C4</f>
        <v>3.2332</v>
      </c>
      <c r="E4" s="3">
        <v>2</v>
      </c>
      <c r="F4" s="3">
        <v>5</v>
      </c>
      <c r="G4" s="2">
        <f>D4*E4*F4</f>
        <v>32.332</v>
      </c>
    </row>
    <row r="5" spans="1:7" ht="15">
      <c r="A5" t="s">
        <v>7</v>
      </c>
      <c r="B5" s="2">
        <v>1.86</v>
      </c>
      <c r="C5" s="2">
        <v>1.37</v>
      </c>
      <c r="D5" s="2">
        <f>B5*C5</f>
        <v>2.5482000000000005</v>
      </c>
      <c r="E5" s="3">
        <v>2</v>
      </c>
      <c r="F5" s="3">
        <v>7</v>
      </c>
      <c r="G5" s="2">
        <f>D5*E5*F5</f>
        <v>35.674800000000005</v>
      </c>
    </row>
    <row r="6" spans="1:7" ht="15">
      <c r="A6" t="s">
        <v>8</v>
      </c>
      <c r="B6" s="2">
        <v>1.35</v>
      </c>
      <c r="C6" s="2">
        <v>0.7</v>
      </c>
      <c r="D6" s="2">
        <f>B6*C6</f>
        <v>0.945</v>
      </c>
      <c r="E6" s="3">
        <v>2</v>
      </c>
      <c r="F6" s="3">
        <v>4</v>
      </c>
      <c r="G6" s="2">
        <f>D6*E6*F6</f>
        <v>7.56</v>
      </c>
    </row>
    <row r="7" spans="1:7" ht="15">
      <c r="A7" s="5" t="s">
        <v>37</v>
      </c>
      <c r="B7" s="4"/>
      <c r="C7" s="4"/>
      <c r="D7" s="4"/>
      <c r="E7" s="4"/>
      <c r="F7" s="4">
        <f>SUM(F9:F16)</f>
        <v>22</v>
      </c>
      <c r="G7" s="4">
        <f>SUM(G9:G16)</f>
        <v>76.57699999999998</v>
      </c>
    </row>
    <row r="8" spans="1:7" ht="45">
      <c r="A8" t="s">
        <v>0</v>
      </c>
      <c r="B8" t="s">
        <v>1</v>
      </c>
      <c r="C8" t="s">
        <v>2</v>
      </c>
      <c r="D8" s="1" t="s">
        <v>10</v>
      </c>
      <c r="E8" t="s">
        <v>3</v>
      </c>
      <c r="F8" s="1" t="s">
        <v>4</v>
      </c>
      <c r="G8" t="s">
        <v>11</v>
      </c>
    </row>
    <row r="9" spans="1:7" ht="15">
      <c r="A9" t="s">
        <v>5</v>
      </c>
      <c r="B9" s="2">
        <v>1.73</v>
      </c>
      <c r="C9" s="2">
        <v>1.17</v>
      </c>
      <c r="D9" s="2">
        <f aca="true" t="shared" si="0" ref="D9:D16">B9*C9</f>
        <v>2.0241</v>
      </c>
      <c r="E9" s="3">
        <v>2</v>
      </c>
      <c r="F9" s="3">
        <v>3</v>
      </c>
      <c r="G9" s="2">
        <f aca="true" t="shared" si="1" ref="G9:G16">D9*E9*F9</f>
        <v>12.144599999999999</v>
      </c>
    </row>
    <row r="10" spans="1:7" ht="15">
      <c r="A10" t="s">
        <v>6</v>
      </c>
      <c r="B10" s="2">
        <v>1.77</v>
      </c>
      <c r="C10" s="2">
        <v>1.2</v>
      </c>
      <c r="D10" s="2">
        <f t="shared" si="0"/>
        <v>2.124</v>
      </c>
      <c r="E10" s="3">
        <v>2</v>
      </c>
      <c r="F10" s="3">
        <v>4</v>
      </c>
      <c r="G10" s="2">
        <f t="shared" si="1"/>
        <v>16.992</v>
      </c>
    </row>
    <row r="11" spans="1:7" ht="15">
      <c r="A11" t="s">
        <v>7</v>
      </c>
      <c r="B11" s="2">
        <v>1.77</v>
      </c>
      <c r="C11" s="2">
        <v>0.47</v>
      </c>
      <c r="D11" s="2">
        <f t="shared" si="0"/>
        <v>0.8319</v>
      </c>
      <c r="E11" s="3">
        <v>2</v>
      </c>
      <c r="F11" s="3">
        <v>3</v>
      </c>
      <c r="G11" s="2">
        <f t="shared" si="1"/>
        <v>4.9914</v>
      </c>
    </row>
    <row r="12" spans="1:7" ht="15">
      <c r="A12" t="s">
        <v>8</v>
      </c>
      <c r="B12" s="2">
        <v>1.13</v>
      </c>
      <c r="C12" s="2">
        <v>0.66</v>
      </c>
      <c r="D12" s="2">
        <f t="shared" si="0"/>
        <v>0.7458</v>
      </c>
      <c r="E12" s="3">
        <v>2</v>
      </c>
      <c r="F12" s="3">
        <v>1</v>
      </c>
      <c r="G12" s="2">
        <f t="shared" si="1"/>
        <v>1.4916</v>
      </c>
    </row>
    <row r="13" spans="1:7" ht="15">
      <c r="A13" t="s">
        <v>9</v>
      </c>
      <c r="B13" s="2">
        <v>1.77</v>
      </c>
      <c r="C13" s="2">
        <v>1.2</v>
      </c>
      <c r="D13" s="2">
        <f t="shared" si="0"/>
        <v>2.124</v>
      </c>
      <c r="E13" s="3">
        <v>2</v>
      </c>
      <c r="F13" s="3">
        <v>7</v>
      </c>
      <c r="G13" s="2">
        <f t="shared" si="1"/>
        <v>29.736</v>
      </c>
    </row>
    <row r="14" spans="1:7" ht="15">
      <c r="A14" t="s">
        <v>12</v>
      </c>
      <c r="B14" s="2">
        <v>1.16</v>
      </c>
      <c r="C14" s="2">
        <v>1.02</v>
      </c>
      <c r="D14" s="2">
        <f t="shared" si="0"/>
        <v>1.1832</v>
      </c>
      <c r="E14" s="3">
        <v>2</v>
      </c>
      <c r="F14" s="3">
        <v>1</v>
      </c>
      <c r="G14" s="2">
        <f t="shared" si="1"/>
        <v>2.3664</v>
      </c>
    </row>
    <row r="15" spans="1:7" ht="15">
      <c r="A15" t="s">
        <v>13</v>
      </c>
      <c r="B15" s="2">
        <v>1.75</v>
      </c>
      <c r="C15" s="2">
        <v>1.03</v>
      </c>
      <c r="D15" s="2">
        <f t="shared" si="0"/>
        <v>1.8025</v>
      </c>
      <c r="E15" s="3">
        <v>2</v>
      </c>
      <c r="F15" s="3">
        <v>2</v>
      </c>
      <c r="G15" s="2">
        <f t="shared" si="1"/>
        <v>7.21</v>
      </c>
    </row>
    <row r="16" spans="1:7" ht="15">
      <c r="A16" t="s">
        <v>14</v>
      </c>
      <c r="B16" s="2">
        <v>1.75</v>
      </c>
      <c r="C16" s="2">
        <v>0.47</v>
      </c>
      <c r="D16" s="2">
        <f t="shared" si="0"/>
        <v>0.8225</v>
      </c>
      <c r="E16" s="3">
        <v>2</v>
      </c>
      <c r="F16" s="3">
        <v>1</v>
      </c>
      <c r="G16" s="2">
        <f t="shared" si="1"/>
        <v>1.645</v>
      </c>
    </row>
    <row r="17" spans="1:8" s="8" customFormat="1" ht="21.75">
      <c r="A17" s="6" t="s">
        <v>36</v>
      </c>
      <c r="B17" s="7"/>
      <c r="C17" s="7"/>
      <c r="D17" s="7"/>
      <c r="E17" s="7"/>
      <c r="F17" s="10">
        <f>F1+F7</f>
        <v>41</v>
      </c>
      <c r="G17" s="38">
        <f>G7+G1</f>
        <v>169.077</v>
      </c>
      <c r="H17" s="8" t="s">
        <v>28</v>
      </c>
    </row>
    <row r="18" s="8" customFormat="1" ht="18.75"/>
    <row r="32" s="34" customFormat="1" ht="21"/>
    <row r="42" s="34" customFormat="1" ht="21"/>
    <row r="53" s="34" customFormat="1" ht="21"/>
    <row r="66" s="34" customFormat="1" ht="21"/>
    <row r="76" s="34" customFormat="1" ht="21"/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Kolar1</dc:creator>
  <cp:keywords/>
  <dc:description/>
  <cp:lastModifiedBy>Regneri Marie</cp:lastModifiedBy>
  <cp:lastPrinted>2019-11-13T13:13:47Z</cp:lastPrinted>
  <dcterms:created xsi:type="dcterms:W3CDTF">2019-08-05T06:22:03Z</dcterms:created>
  <dcterms:modified xsi:type="dcterms:W3CDTF">2020-01-30T08:50:41Z</dcterms:modified>
  <cp:category/>
  <cp:version/>
  <cp:contentType/>
  <cp:contentStatus/>
</cp:coreProperties>
</file>