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VZ 2020\2020\61-90162-VZ-2020 Instalace optického kabelu VZMR\"/>
    </mc:Choice>
  </mc:AlternateContent>
  <xr:revisionPtr revIDLastSave="0" documentId="13_ncr:1_{268FBD55-5CFC-47BB-8D28-BFD704EBCB3A}" xr6:coauthVersionLast="36" xr6:coauthVersionMax="36" xr10:uidLastSave="{00000000-0000-0000-0000-000000000000}"/>
  <bookViews>
    <workbookView xWindow="0" yWindow="0" windowWidth="20730" windowHeight="11760" xr2:uid="{00000000-000D-0000-FFFF-FFFF00000000}"/>
  </bookViews>
  <sheets>
    <sheet name="OU - propojení objektů CIT a LF" sheetId="1" r:id="rId1"/>
  </sheets>
  <definedNames>
    <definedName name="_xlnm.Print_Titles" localSheetId="0">'OU - propojení objektů CIT a LF'!$1:$7</definedName>
    <definedName name="_xlnm.Print_Area" localSheetId="0">'OU - propojení objektů CIT a LF'!$A$1:$F$65</definedName>
  </definedNames>
  <calcPr calcId="191029"/>
</workbook>
</file>

<file path=xl/calcChain.xml><?xml version="1.0" encoding="utf-8"?>
<calcChain xmlns="http://schemas.openxmlformats.org/spreadsheetml/2006/main">
  <c r="E12" i="1" l="1"/>
  <c r="E11" i="1"/>
  <c r="E10" i="1"/>
  <c r="E8" i="1" l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16" i="1"/>
  <c r="E15" i="1"/>
  <c r="E14" i="1"/>
  <c r="E17" i="1" l="1"/>
  <c r="E13" i="1"/>
  <c r="E42" i="1"/>
  <c r="E43" i="1"/>
  <c r="E44" i="1"/>
  <c r="E45" i="1"/>
  <c r="E46" i="1"/>
  <c r="E47" i="1"/>
  <c r="E48" i="1"/>
  <c r="E49" i="1"/>
  <c r="E50" i="1"/>
  <c r="E51" i="1"/>
  <c r="E52" i="1"/>
  <c r="E53" i="1"/>
  <c r="E41" i="1"/>
  <c r="E39" i="1"/>
  <c r="E38" i="1"/>
  <c r="E34" i="1"/>
  <c r="E35" i="1"/>
  <c r="E36" i="1"/>
  <c r="E33" i="1" l="1"/>
  <c r="E37" i="1"/>
  <c r="E40" i="1"/>
  <c r="E7" i="1" l="1"/>
</calcChain>
</file>

<file path=xl/sharedStrings.xml><?xml version="1.0" encoding="utf-8"?>
<sst xmlns="http://schemas.openxmlformats.org/spreadsheetml/2006/main" count="106" uniqueCount="70">
  <si>
    <t>ks</t>
  </si>
  <si>
    <t>m</t>
  </si>
  <si>
    <t>stavba</t>
  </si>
  <si>
    <t>drobné montážní práce</t>
  </si>
  <si>
    <t>drobný instalační materiál</t>
  </si>
  <si>
    <t>kompletace a montáž optického rozvaděče</t>
  </si>
  <si>
    <t>instalace kabelové rezervy v objektu</t>
  </si>
  <si>
    <t>silon. stahovací pásky</t>
  </si>
  <si>
    <t>Zemní práce pro pokládku HDPE</t>
  </si>
  <si>
    <t>Specifikace materiálu pro pokládku HDPE</t>
  </si>
  <si>
    <t>Specifikace materiálu optika</t>
  </si>
  <si>
    <t>instalace kabelové rezervy v kab.komoře</t>
  </si>
  <si>
    <t>Jednotka</t>
  </si>
  <si>
    <t>Výkop a zához sond stávajících sítí</t>
  </si>
  <si>
    <t>kalibrace  a tlaková zkouška HDPE nebo LSPE včetně protokolu</t>
  </si>
  <si>
    <t>Montážní práce optika - zafukování</t>
  </si>
  <si>
    <t>svár optického vlákna ve spojce nad  48 vláken</t>
  </si>
  <si>
    <t>měření optického kabelu PM, OTDR obě vlnové délky (včetně protokolů a vyhodnocení)</t>
  </si>
  <si>
    <t>formování a uložení rezervy OK do krytu (včetně montáže krytu)</t>
  </si>
  <si>
    <t>zatažení OK do HDPE trubky nebo HFX trubky v objektu</t>
  </si>
  <si>
    <t>přifouknutí OK ke stávajícímu OK v HDPE, LSPE</t>
  </si>
  <si>
    <t>zatažení OK do HDPE trubky</t>
  </si>
  <si>
    <t>zřízení místa pro zafukování-přifukování OK nebo MT - v zástavbě</t>
  </si>
  <si>
    <t>montáž půlené spojky, spojky Matrix nebo "nádražíčka" po přifukování</t>
  </si>
  <si>
    <t>lokalizace kalibrační závady (bez zemních prací)</t>
  </si>
  <si>
    <t>lokalizace tlakové závady (bez zemních prací)</t>
  </si>
  <si>
    <t>ostatní nespecifikovaná odborná inženýrská činnost</t>
  </si>
  <si>
    <t>Spojka nebo Y, T Matrix - půlená</t>
  </si>
  <si>
    <t>ucpávka mikrotrubičky 10 mm (utěsnění mikrokabelu)</t>
  </si>
  <si>
    <t>Ostatní práce či materiál (nespecifikované výše) - PD, IOČ, GEO apod.</t>
  </si>
  <si>
    <t>Nespecifikované položky</t>
  </si>
  <si>
    <t>Označení položky</t>
  </si>
  <si>
    <t>Množství</t>
  </si>
  <si>
    <t>hod</t>
  </si>
  <si>
    <t>Poznámka</t>
  </si>
  <si>
    <r>
      <t>m</t>
    </r>
    <r>
      <rPr>
        <vertAlign val="superscript"/>
        <sz val="8"/>
        <rFont val="Tahoma"/>
        <family val="2"/>
        <charset val="238"/>
      </rPr>
      <t>3</t>
    </r>
  </si>
  <si>
    <t>kompletace a montáž optické spojky</t>
  </si>
  <si>
    <t>kryt optické rezervy OK500</t>
  </si>
  <si>
    <t>kryt optické rezervy OK700</t>
  </si>
  <si>
    <t>průchodka na HDPE 40 pro min 3 kabely</t>
  </si>
  <si>
    <t>zpřístupnění HDPE pro zafukování OK, opravy</t>
  </si>
  <si>
    <t>rekonfigurace osazení ODF ve skříni</t>
  </si>
  <si>
    <t>ověření průchodnosti jednotlivých úseků stávající HDPE</t>
  </si>
  <si>
    <t>pro opravy</t>
  </si>
  <si>
    <t>rezervy po trase</t>
  </si>
  <si>
    <t>přífuk do HDPE k jednomu nebo dvěma kabelům</t>
  </si>
  <si>
    <t>vnitřní trasy v HFX</t>
  </si>
  <si>
    <t>přífuk na začátku a konci trasy</t>
  </si>
  <si>
    <t>hledání neprůchozího bodu</t>
  </si>
  <si>
    <t>identifikace prasklé nebo rozpojené HDPE</t>
  </si>
  <si>
    <t>smyčkování OK během zafukování</t>
  </si>
  <si>
    <t>smyčkování během zafukování kabelových úseků</t>
  </si>
  <si>
    <t>Cena / jednotka</t>
  </si>
  <si>
    <t>Cena</t>
  </si>
  <si>
    <t xml:space="preserve">opravná spojka půlená 40mm /1m včetně zámků (trubka + zámky) </t>
  </si>
  <si>
    <t>Optická spojka, včetně příslušenství</t>
  </si>
  <si>
    <t xml:space="preserve">   spojka E2000/SC</t>
  </si>
  <si>
    <t xml:space="preserve">   patchcord E2000/APC - LC/APC</t>
  </si>
  <si>
    <t xml:space="preserve">   pigtail E2000/SC</t>
  </si>
  <si>
    <t xml:space="preserve">   patchcord E2000/APC - E2000/APC</t>
  </si>
  <si>
    <t>cca 8</t>
  </si>
  <si>
    <t>přífuk MT do HDPE k jednomu nebo dvěma kabelům</t>
  </si>
  <si>
    <t xml:space="preserve">   rozvaděč 4U-96 děr SC</t>
  </si>
  <si>
    <t>Popis činností</t>
  </si>
  <si>
    <t>Optický kabel SM (9/125um) 96vl.</t>
  </si>
  <si>
    <t>CELKEM</t>
  </si>
  <si>
    <t>přifouknutí 2 MT 10mm ke stávajícímu OK v HDPE, LSPE</t>
  </si>
  <si>
    <t>Rozpočet</t>
  </si>
  <si>
    <t>pořízení fotodokumentace provedení přípojných míst  na CD nebo Flash disku</t>
  </si>
  <si>
    <t>Ostravská univerzita - propojení objektů ul.Bráfova 5 a ul. Syllabova 19 - dofuk optického kabelu se zakončením na ODF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</si>
</sst>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20" x14ac:knownFonts="1">
    <font>
      <sz val="10"/>
      <name val="Arial CE"/>
      <charset val="238"/>
    </font>
    <font>
      <b/>
      <sz val="22"/>
      <color indexed="12"/>
      <name val="Tahoma"/>
      <family val="2"/>
      <charset val="238"/>
    </font>
    <font>
      <sz val="8"/>
      <name val="Tahoma"/>
      <family val="2"/>
      <charset val="238"/>
    </font>
    <font>
      <sz val="10"/>
      <name val="Tahoma"/>
      <family val="2"/>
      <charset val="238"/>
    </font>
    <font>
      <b/>
      <sz val="20"/>
      <color indexed="12"/>
      <name val="Tahoma"/>
      <family val="2"/>
      <charset val="238"/>
    </font>
    <font>
      <b/>
      <i/>
      <sz val="12"/>
      <name val="Tahoma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b/>
      <i/>
      <sz val="8"/>
      <name val="Tahoma"/>
      <family val="2"/>
      <charset val="238"/>
    </font>
    <font>
      <b/>
      <sz val="12"/>
      <name val="Tahoma"/>
      <family val="2"/>
      <charset val="238"/>
    </font>
    <font>
      <sz val="8"/>
      <name val="Trebuchet MS"/>
      <family val="2"/>
      <charset val="238"/>
    </font>
    <font>
      <vertAlign val="superscript"/>
      <sz val="8"/>
      <name val="Tahoma"/>
      <family val="2"/>
      <charset val="238"/>
    </font>
    <font>
      <sz val="8"/>
      <color theme="0" tint="-0.499984740745262"/>
      <name val="Tahoma"/>
      <family val="2"/>
      <charset val="238"/>
    </font>
    <font>
      <sz val="10"/>
      <color rgb="FFFF0000"/>
      <name val="Tahoma"/>
      <family val="2"/>
      <charset val="238"/>
    </font>
    <font>
      <b/>
      <sz val="10"/>
      <color rgb="FFFF0000"/>
      <name val="Tahoma"/>
      <family val="2"/>
      <charset val="238"/>
    </font>
    <font>
      <b/>
      <sz val="11"/>
      <color rgb="FFFF0000"/>
      <name val="Tahoma"/>
      <family val="2"/>
      <charset val="238"/>
    </font>
    <font>
      <b/>
      <sz val="8"/>
      <name val="Tahoma"/>
      <family val="2"/>
      <charset val="238"/>
    </font>
    <font>
      <b/>
      <sz val="14"/>
      <color indexed="12"/>
      <name val="Tahoma"/>
      <family val="2"/>
      <charset val="238"/>
    </font>
    <font>
      <sz val="14"/>
      <name val="Arial CE"/>
      <charset val="238"/>
    </font>
    <font>
      <b/>
      <sz val="8"/>
      <color theme="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0" xfId="0" applyFont="1" applyBorder="1"/>
    <xf numFmtId="0" fontId="6" fillId="0" borderId="0" xfId="0" applyFont="1" applyBorder="1"/>
    <xf numFmtId="0" fontId="6" fillId="0" borderId="0" xfId="0" applyFont="1" applyBorder="1" applyAlignment="1"/>
    <xf numFmtId="0" fontId="2" fillId="0" borderId="0" xfId="0" applyFont="1" applyBorder="1"/>
    <xf numFmtId="44" fontId="3" fillId="0" borderId="0" xfId="0" applyNumberFormat="1" applyFont="1" applyBorder="1"/>
    <xf numFmtId="0" fontId="4" fillId="0" borderId="0" xfId="0" applyFont="1" applyFill="1" applyBorder="1" applyAlignment="1">
      <alignment horizontal="left"/>
    </xf>
    <xf numFmtId="14" fontId="2" fillId="0" borderId="0" xfId="0" applyNumberFormat="1" applyFont="1" applyFill="1" applyBorder="1"/>
    <xf numFmtId="0" fontId="3" fillId="0" borderId="0" xfId="0" applyFont="1" applyFill="1" applyBorder="1"/>
    <xf numFmtId="4" fontId="2" fillId="0" borderId="0" xfId="0" applyNumberFormat="1" applyFont="1" applyFill="1" applyBorder="1"/>
    <xf numFmtId="4" fontId="5" fillId="0" borderId="0" xfId="0" applyNumberFormat="1" applyFont="1" applyBorder="1"/>
    <xf numFmtId="4" fontId="2" fillId="0" borderId="0" xfId="0" applyNumberFormat="1" applyFont="1" applyBorder="1"/>
    <xf numFmtId="0" fontId="13" fillId="0" borderId="0" xfId="0" applyFont="1" applyBorder="1"/>
    <xf numFmtId="44" fontId="13" fillId="0" borderId="0" xfId="0" applyNumberFormat="1" applyFont="1" applyFill="1" applyBorder="1"/>
    <xf numFmtId="44" fontId="14" fillId="0" borderId="0" xfId="0" applyNumberFormat="1" applyFont="1" applyBorder="1"/>
    <xf numFmtId="44" fontId="15" fillId="0" borderId="0" xfId="0" applyNumberFormat="1" applyFont="1" applyBorder="1" applyAlignment="1">
      <alignment horizontal="center"/>
    </xf>
    <xf numFmtId="44" fontId="14" fillId="0" borderId="0" xfId="0" applyNumberFormat="1" applyFont="1" applyBorder="1" applyAlignment="1"/>
    <xf numFmtId="44" fontId="14" fillId="0" borderId="0" xfId="0" applyNumberFormat="1" applyFont="1" applyBorder="1" applyAlignment="1">
      <alignment horizontal="center"/>
    </xf>
    <xf numFmtId="44" fontId="13" fillId="0" borderId="0" xfId="0" applyNumberFormat="1" applyFont="1" applyBorder="1"/>
    <xf numFmtId="16" fontId="3" fillId="0" borderId="0" xfId="0" applyNumberFormat="1" applyFont="1" applyBorder="1"/>
    <xf numFmtId="12" fontId="3" fillId="0" borderId="0" xfId="0" applyNumberFormat="1" applyFont="1" applyBorder="1"/>
    <xf numFmtId="0" fontId="1" fillId="4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vertical="center"/>
    </xf>
    <xf numFmtId="4" fontId="2" fillId="4" borderId="0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44" fontId="13" fillId="4" borderId="0" xfId="0" applyNumberFormat="1" applyFont="1" applyFill="1" applyBorder="1" applyAlignment="1">
      <alignment vertical="center"/>
    </xf>
    <xf numFmtId="0" fontId="7" fillId="4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/>
    </xf>
    <xf numFmtId="4" fontId="7" fillId="4" borderId="1" xfId="0" applyNumberFormat="1" applyFont="1" applyFill="1" applyBorder="1" applyAlignment="1">
      <alignment horizontal="center"/>
    </xf>
    <xf numFmtId="0" fontId="3" fillId="3" borderId="0" xfId="0" applyFont="1" applyFill="1" applyBorder="1"/>
    <xf numFmtId="44" fontId="13" fillId="3" borderId="0" xfId="0" applyNumberFormat="1" applyFont="1" applyFill="1" applyBorder="1"/>
    <xf numFmtId="0" fontId="7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/>
    </xf>
    <xf numFmtId="4" fontId="7" fillId="4" borderId="0" xfId="0" applyNumberFormat="1" applyFont="1" applyFill="1" applyBorder="1" applyAlignment="1">
      <alignment horizontal="center"/>
    </xf>
    <xf numFmtId="0" fontId="6" fillId="5" borderId="2" xfId="0" applyFont="1" applyFill="1" applyBorder="1" applyAlignment="1">
      <alignment vertical="center"/>
    </xf>
    <xf numFmtId="4" fontId="6" fillId="5" borderId="2" xfId="0" applyNumberFormat="1" applyFont="1" applyFill="1" applyBorder="1" applyAlignment="1">
      <alignment vertical="center"/>
    </xf>
    <xf numFmtId="4" fontId="2" fillId="3" borderId="3" xfId="0" applyNumberFormat="1" applyFont="1" applyFill="1" applyBorder="1" applyAlignment="1">
      <alignment horizontal="right"/>
    </xf>
    <xf numFmtId="0" fontId="9" fillId="3" borderId="3" xfId="0" applyFont="1" applyFill="1" applyBorder="1" applyAlignment="1"/>
    <xf numFmtId="0" fontId="6" fillId="2" borderId="3" xfId="0" applyFont="1" applyFill="1" applyBorder="1" applyAlignment="1"/>
    <xf numFmtId="0" fontId="2" fillId="2" borderId="3" xfId="0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right"/>
    </xf>
    <xf numFmtId="44" fontId="2" fillId="2" borderId="3" xfId="0" applyNumberFormat="1" applyFont="1" applyFill="1" applyBorder="1"/>
    <xf numFmtId="0" fontId="16" fillId="0" borderId="3" xfId="0" applyFont="1" applyBorder="1" applyAlignment="1">
      <alignment horizontal="left" indent="1"/>
    </xf>
    <xf numFmtId="0" fontId="2" fillId="0" borderId="3" xfId="0" applyFont="1" applyBorder="1" applyAlignment="1">
      <alignment horizontal="center"/>
    </xf>
    <xf numFmtId="4" fontId="2" fillId="0" borderId="3" xfId="0" applyNumberFormat="1" applyFont="1" applyBorder="1" applyAlignment="1">
      <alignment horizontal="right" vertical="center"/>
    </xf>
    <xf numFmtId="4" fontId="2" fillId="0" borderId="3" xfId="0" applyNumberFormat="1" applyFont="1" applyBorder="1" applyAlignment="1">
      <alignment horizontal="right"/>
    </xf>
    <xf numFmtId="44" fontId="10" fillId="0" borderId="3" xfId="0" applyNumberFormat="1" applyFont="1" applyBorder="1"/>
    <xf numFmtId="4" fontId="9" fillId="3" borderId="3" xfId="0" applyNumberFormat="1" applyFont="1" applyFill="1" applyBorder="1" applyAlignment="1">
      <alignment horizontal="right"/>
    </xf>
    <xf numFmtId="44" fontId="2" fillId="3" borderId="3" xfId="0" applyNumberFormat="1" applyFont="1" applyFill="1" applyBorder="1"/>
    <xf numFmtId="0" fontId="19" fillId="4" borderId="3" xfId="0" applyFont="1" applyFill="1" applyBorder="1" applyAlignment="1">
      <alignment horizontal="left" indent="1"/>
    </xf>
    <xf numFmtId="0" fontId="12" fillId="0" borderId="3" xfId="0" applyFont="1" applyBorder="1" applyAlignment="1">
      <alignment horizontal="center"/>
    </xf>
    <xf numFmtId="44" fontId="10" fillId="0" borderId="3" xfId="0" applyNumberFormat="1" applyFont="1" applyFill="1" applyBorder="1"/>
    <xf numFmtId="0" fontId="2" fillId="0" borderId="3" xfId="0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right" vertical="center"/>
    </xf>
    <xf numFmtId="0" fontId="9" fillId="3" borderId="3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left"/>
    </xf>
    <xf numFmtId="4" fontId="8" fillId="3" borderId="3" xfId="0" applyNumberFormat="1" applyFont="1" applyFill="1" applyBorder="1" applyAlignment="1">
      <alignment horizontal="right"/>
    </xf>
    <xf numFmtId="44" fontId="2" fillId="3" borderId="3" xfId="0" applyNumberFormat="1" applyFont="1" applyFill="1" applyBorder="1" applyAlignment="1"/>
    <xf numFmtId="0" fontId="16" fillId="0" borderId="3" xfId="0" applyFont="1" applyFill="1" applyBorder="1" applyAlignment="1">
      <alignment horizontal="left" indent="1"/>
    </xf>
    <xf numFmtId="0" fontId="19" fillId="0" borderId="3" xfId="0" applyFont="1" applyFill="1" applyBorder="1" applyAlignment="1">
      <alignment horizontal="left" indent="1"/>
    </xf>
    <xf numFmtId="0" fontId="12" fillId="0" borderId="3" xfId="0" applyFont="1" applyFill="1" applyBorder="1" applyAlignment="1">
      <alignment horizontal="center"/>
    </xf>
    <xf numFmtId="0" fontId="2" fillId="0" borderId="3" xfId="0" applyFont="1" applyBorder="1"/>
    <xf numFmtId="44" fontId="2" fillId="0" borderId="3" xfId="0" applyNumberFormat="1" applyFont="1" applyBorder="1"/>
    <xf numFmtId="44" fontId="2" fillId="0" borderId="3" xfId="0" applyNumberFormat="1" applyFont="1" applyBorder="1" applyAlignment="1">
      <alignment horizontal="left"/>
    </xf>
    <xf numFmtId="0" fontId="16" fillId="0" borderId="3" xfId="0" applyFont="1" applyBorder="1"/>
    <xf numFmtId="4" fontId="2" fillId="0" borderId="3" xfId="0" applyNumberFormat="1" applyFont="1" applyBorder="1"/>
    <xf numFmtId="44" fontId="3" fillId="0" borderId="3" xfId="0" applyNumberFormat="1" applyFont="1" applyBorder="1"/>
    <xf numFmtId="0" fontId="9" fillId="3" borderId="3" xfId="0" applyFont="1" applyFill="1" applyBorder="1" applyAlignment="1">
      <alignment horizontal="left"/>
    </xf>
    <xf numFmtId="0" fontId="5" fillId="0" borderId="0" xfId="0" applyFont="1" applyBorder="1"/>
    <xf numFmtId="0" fontId="17" fillId="4" borderId="0" xfId="0" applyFont="1" applyFill="1" applyBorder="1" applyAlignment="1">
      <alignment horizontal="left" vertical="center" wrapText="1" shrinkToFit="1"/>
    </xf>
    <xf numFmtId="0" fontId="18" fillId="4" borderId="0" xfId="0" applyFont="1" applyFill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66675</xdr:rowOff>
    </xdr:from>
    <xdr:to>
      <xdr:col>6</xdr:col>
      <xdr:colOff>0</xdr:colOff>
      <xdr:row>1</xdr:row>
      <xdr:rowOff>314325</xdr:rowOff>
    </xdr:to>
    <xdr:pic>
      <xdr:nvPicPr>
        <xdr:cNvPr id="1042" name="Picture 1" descr="ČD - Telekomunikace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3050" y="6667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0</xdr:row>
      <xdr:rowOff>66675</xdr:rowOff>
    </xdr:from>
    <xdr:to>
      <xdr:col>6</xdr:col>
      <xdr:colOff>0</xdr:colOff>
      <xdr:row>1</xdr:row>
      <xdr:rowOff>161925</xdr:rowOff>
    </xdr:to>
    <xdr:pic>
      <xdr:nvPicPr>
        <xdr:cNvPr id="1043" name="Picture 3" descr="ČD - Telekomunikace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3050" y="666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4"/>
  <sheetViews>
    <sheetView tabSelected="1" zoomScaleNormal="100" zoomScaleSheetLayoutView="100" workbookViewId="0">
      <selection activeCell="A2" sqref="A2:F2"/>
    </sheetView>
  </sheetViews>
  <sheetFormatPr defaultRowHeight="12.75" x14ac:dyDescent="0.2"/>
  <cols>
    <col min="1" max="1" width="86.85546875" style="1" customWidth="1"/>
    <col min="2" max="2" width="14.28515625" style="4" customWidth="1"/>
    <col min="3" max="3" width="12.85546875" style="11" customWidth="1"/>
    <col min="4" max="4" width="18.7109375" style="11" customWidth="1"/>
    <col min="5" max="5" width="12.7109375" style="11" customWidth="1"/>
    <col min="6" max="6" width="43.42578125" style="1" customWidth="1"/>
    <col min="7" max="7" width="9.140625" style="1"/>
    <col min="8" max="8" width="13.42578125" style="18" bestFit="1" customWidth="1"/>
    <col min="9" max="9" width="15.7109375" style="18" bestFit="1" customWidth="1"/>
    <col min="10" max="16384" width="9.140625" style="1"/>
  </cols>
  <sheetData>
    <row r="1" spans="1:10" s="24" customFormat="1" ht="29.25" customHeight="1" x14ac:dyDescent="0.2">
      <c r="A1" s="21" t="s">
        <v>67</v>
      </c>
      <c r="B1" s="22"/>
      <c r="C1" s="23"/>
      <c r="D1" s="23"/>
      <c r="E1" s="23"/>
      <c r="H1" s="25"/>
      <c r="I1" s="25"/>
    </row>
    <row r="2" spans="1:10" s="24" customFormat="1" ht="32.25" customHeight="1" x14ac:dyDescent="0.2">
      <c r="A2" s="69" t="s">
        <v>69</v>
      </c>
      <c r="B2" s="70"/>
      <c r="C2" s="70"/>
      <c r="D2" s="70"/>
      <c r="E2" s="70"/>
      <c r="F2" s="70"/>
      <c r="H2" s="25"/>
      <c r="I2" s="25"/>
    </row>
    <row r="3" spans="1:10" s="8" customFormat="1" ht="7.5" customHeight="1" x14ac:dyDescent="0.35">
      <c r="A3" s="6"/>
      <c r="B3" s="7"/>
      <c r="C3" s="9"/>
      <c r="D3" s="9"/>
      <c r="E3" s="9"/>
      <c r="H3" s="13"/>
      <c r="I3" s="13"/>
    </row>
    <row r="4" spans="1:10" s="2" customFormat="1" ht="9.75" customHeight="1" x14ac:dyDescent="0.2">
      <c r="A4" s="68"/>
      <c r="B4" s="68"/>
      <c r="C4" s="10"/>
      <c r="D4" s="10"/>
      <c r="E4" s="10"/>
      <c r="H4" s="14"/>
      <c r="I4" s="14"/>
    </row>
    <row r="5" spans="1:10" s="3" customFormat="1" ht="18.75" customHeight="1" x14ac:dyDescent="0.2">
      <c r="A5" s="26" t="s">
        <v>31</v>
      </c>
      <c r="B5" s="27" t="s">
        <v>12</v>
      </c>
      <c r="C5" s="28" t="s">
        <v>32</v>
      </c>
      <c r="D5" s="28" t="s">
        <v>52</v>
      </c>
      <c r="E5" s="28" t="s">
        <v>53</v>
      </c>
      <c r="F5" s="27" t="s">
        <v>34</v>
      </c>
      <c r="H5" s="15"/>
      <c r="I5" s="16"/>
    </row>
    <row r="6" spans="1:10" s="3" customFormat="1" ht="4.5" customHeight="1" x14ac:dyDescent="0.2">
      <c r="A6" s="31"/>
      <c r="B6" s="32"/>
      <c r="C6" s="33"/>
      <c r="D6" s="33"/>
      <c r="E6" s="33"/>
      <c r="F6" s="32"/>
      <c r="H6" s="15"/>
      <c r="I6" s="16"/>
    </row>
    <row r="7" spans="1:10" s="3" customFormat="1" ht="13.5" customHeight="1" x14ac:dyDescent="0.2">
      <c r="A7" s="34" t="s">
        <v>65</v>
      </c>
      <c r="B7" s="34"/>
      <c r="C7" s="34"/>
      <c r="D7" s="34"/>
      <c r="E7" s="35">
        <f>+E8+E13+E17+E37+E40</f>
        <v>0</v>
      </c>
      <c r="F7" s="34"/>
      <c r="H7" s="17"/>
      <c r="I7" s="16"/>
    </row>
    <row r="8" spans="1:10" ht="15" x14ac:dyDescent="0.2">
      <c r="A8" s="67" t="s">
        <v>8</v>
      </c>
      <c r="B8" s="67"/>
      <c r="C8" s="67"/>
      <c r="D8" s="67"/>
      <c r="E8" s="36">
        <f>SUM(E10:E12)</f>
        <v>0</v>
      </c>
      <c r="F8" s="37"/>
      <c r="H8" s="15"/>
    </row>
    <row r="9" spans="1:10" x14ac:dyDescent="0.2">
      <c r="A9" s="38" t="s">
        <v>63</v>
      </c>
      <c r="B9" s="39"/>
      <c r="C9" s="40"/>
      <c r="D9" s="40"/>
      <c r="E9" s="40"/>
      <c r="F9" s="41"/>
    </row>
    <row r="10" spans="1:10" ht="14.25" x14ac:dyDescent="0.3">
      <c r="A10" s="42" t="s">
        <v>13</v>
      </c>
      <c r="B10" s="43" t="s">
        <v>35</v>
      </c>
      <c r="C10" s="44">
        <v>20</v>
      </c>
      <c r="D10" s="44">
        <v>0</v>
      </c>
      <c r="E10" s="45">
        <f>+C10*D10</f>
        <v>0</v>
      </c>
      <c r="F10" s="46" t="s">
        <v>40</v>
      </c>
    </row>
    <row r="11" spans="1:10" ht="14.25" x14ac:dyDescent="0.3">
      <c r="A11" s="42" t="s">
        <v>14</v>
      </c>
      <c r="B11" s="43" t="s">
        <v>1</v>
      </c>
      <c r="C11" s="44">
        <v>8300</v>
      </c>
      <c r="D11" s="44"/>
      <c r="E11" s="45">
        <f>+C11*D11</f>
        <v>0</v>
      </c>
      <c r="F11" s="46" t="s">
        <v>42</v>
      </c>
    </row>
    <row r="12" spans="1:10" ht="14.25" x14ac:dyDescent="0.3">
      <c r="A12" s="42" t="s">
        <v>3</v>
      </c>
      <c r="B12" s="43" t="s">
        <v>2</v>
      </c>
      <c r="C12" s="44">
        <v>1</v>
      </c>
      <c r="D12" s="44"/>
      <c r="E12" s="45">
        <f>+C12*D12</f>
        <v>0</v>
      </c>
      <c r="F12" s="46"/>
      <c r="H12" s="5"/>
      <c r="I12" s="5"/>
    </row>
    <row r="13" spans="1:10" s="29" customFormat="1" ht="15" x14ac:dyDescent="0.2">
      <c r="A13" s="67" t="s">
        <v>9</v>
      </c>
      <c r="B13" s="67"/>
      <c r="C13" s="47"/>
      <c r="D13" s="47"/>
      <c r="E13" s="36">
        <f>SUM(E14:E16)</f>
        <v>0</v>
      </c>
      <c r="F13" s="48"/>
      <c r="H13" s="30"/>
      <c r="I13" s="30"/>
    </row>
    <row r="14" spans="1:10" ht="14.25" x14ac:dyDescent="0.3">
      <c r="A14" s="42" t="s">
        <v>54</v>
      </c>
      <c r="B14" s="43" t="s">
        <v>0</v>
      </c>
      <c r="C14" s="44" t="s">
        <v>60</v>
      </c>
      <c r="D14" s="44"/>
      <c r="E14" s="45">
        <f>8*D14</f>
        <v>0</v>
      </c>
      <c r="F14" s="46" t="s">
        <v>43</v>
      </c>
      <c r="J14" s="12"/>
    </row>
    <row r="15" spans="1:10" ht="14.25" x14ac:dyDescent="0.3">
      <c r="A15" s="49" t="s">
        <v>28</v>
      </c>
      <c r="B15" s="50" t="s">
        <v>0</v>
      </c>
      <c r="C15" s="44">
        <v>4</v>
      </c>
      <c r="D15" s="44"/>
      <c r="E15" s="45">
        <f>+C15*D15</f>
        <v>0</v>
      </c>
      <c r="F15" s="51"/>
      <c r="H15" s="5"/>
    </row>
    <row r="16" spans="1:10" ht="14.25" x14ac:dyDescent="0.3">
      <c r="A16" s="42" t="s">
        <v>4</v>
      </c>
      <c r="B16" s="52" t="s">
        <v>2</v>
      </c>
      <c r="C16" s="53">
        <v>1</v>
      </c>
      <c r="D16" s="53"/>
      <c r="E16" s="45">
        <f>+C16*D16</f>
        <v>0</v>
      </c>
      <c r="F16" s="46"/>
      <c r="H16" s="5"/>
      <c r="I16" s="5"/>
    </row>
    <row r="17" spans="1:9" ht="15" x14ac:dyDescent="0.2">
      <c r="A17" s="54" t="s">
        <v>15</v>
      </c>
      <c r="B17" s="55"/>
      <c r="C17" s="56"/>
      <c r="D17" s="56"/>
      <c r="E17" s="36">
        <f>SUM(E18:E32)</f>
        <v>0</v>
      </c>
      <c r="F17" s="57"/>
    </row>
    <row r="18" spans="1:9" ht="14.25" x14ac:dyDescent="0.3">
      <c r="A18" s="58" t="s">
        <v>5</v>
      </c>
      <c r="B18" s="52" t="s">
        <v>0</v>
      </c>
      <c r="C18" s="53">
        <v>2</v>
      </c>
      <c r="D18" s="53"/>
      <c r="E18" s="45">
        <f t="shared" ref="E18:E32" si="0">+C18*D18</f>
        <v>0</v>
      </c>
      <c r="F18" s="46"/>
      <c r="G18" s="19"/>
      <c r="H18" s="20"/>
      <c r="I18" s="5"/>
    </row>
    <row r="19" spans="1:9" ht="14.25" x14ac:dyDescent="0.3">
      <c r="A19" s="58" t="s">
        <v>11</v>
      </c>
      <c r="B19" s="52" t="s">
        <v>0</v>
      </c>
      <c r="C19" s="53">
        <v>12</v>
      </c>
      <c r="D19" s="53"/>
      <c r="E19" s="45">
        <f t="shared" si="0"/>
        <v>0</v>
      </c>
      <c r="F19" s="46" t="s">
        <v>44</v>
      </c>
      <c r="H19" s="5"/>
      <c r="I19" s="5"/>
    </row>
    <row r="20" spans="1:9" ht="14.25" x14ac:dyDescent="0.3">
      <c r="A20" s="58" t="s">
        <v>6</v>
      </c>
      <c r="B20" s="52" t="s">
        <v>0</v>
      </c>
      <c r="C20" s="53">
        <v>2</v>
      </c>
      <c r="D20" s="53"/>
      <c r="E20" s="45">
        <f t="shared" si="0"/>
        <v>0</v>
      </c>
      <c r="F20" s="46"/>
      <c r="H20" s="5"/>
      <c r="I20" s="5"/>
    </row>
    <row r="21" spans="1:9" ht="14.25" x14ac:dyDescent="0.3">
      <c r="A21" s="58" t="s">
        <v>22</v>
      </c>
      <c r="B21" s="52" t="s">
        <v>0</v>
      </c>
      <c r="C21" s="53">
        <v>8</v>
      </c>
      <c r="D21" s="53"/>
      <c r="E21" s="45">
        <f t="shared" si="0"/>
        <v>0</v>
      </c>
      <c r="F21" s="46"/>
      <c r="H21" s="5"/>
      <c r="I21" s="5"/>
    </row>
    <row r="22" spans="1:9" ht="14.25" x14ac:dyDescent="0.3">
      <c r="A22" s="58" t="s">
        <v>21</v>
      </c>
      <c r="B22" s="52" t="s">
        <v>1</v>
      </c>
      <c r="C22" s="53">
        <v>1700</v>
      </c>
      <c r="D22" s="53"/>
      <c r="E22" s="45">
        <f t="shared" si="0"/>
        <v>0</v>
      </c>
      <c r="F22" s="46"/>
    </row>
    <row r="23" spans="1:9" ht="14.25" x14ac:dyDescent="0.3">
      <c r="A23" s="58" t="s">
        <v>20</v>
      </c>
      <c r="B23" s="52" t="s">
        <v>1</v>
      </c>
      <c r="C23" s="53">
        <v>7300</v>
      </c>
      <c r="D23" s="53"/>
      <c r="E23" s="45">
        <f t="shared" si="0"/>
        <v>0</v>
      </c>
      <c r="F23" s="46" t="s">
        <v>45</v>
      </c>
      <c r="H23" s="5"/>
      <c r="I23" s="5"/>
    </row>
    <row r="24" spans="1:9" ht="14.25" x14ac:dyDescent="0.3">
      <c r="A24" s="59" t="s">
        <v>66</v>
      </c>
      <c r="B24" s="60" t="s">
        <v>1</v>
      </c>
      <c r="C24" s="53">
        <v>100</v>
      </c>
      <c r="D24" s="53"/>
      <c r="E24" s="45">
        <f t="shared" si="0"/>
        <v>0</v>
      </c>
      <c r="F24" s="46" t="s">
        <v>61</v>
      </c>
    </row>
    <row r="25" spans="1:9" ht="14.25" x14ac:dyDescent="0.3">
      <c r="A25" s="58" t="s">
        <v>19</v>
      </c>
      <c r="B25" s="52" t="s">
        <v>1</v>
      </c>
      <c r="C25" s="53">
        <v>200</v>
      </c>
      <c r="D25" s="53"/>
      <c r="E25" s="45">
        <f t="shared" si="0"/>
        <v>0</v>
      </c>
      <c r="F25" s="46" t="s">
        <v>46</v>
      </c>
    </row>
    <row r="26" spans="1:9" x14ac:dyDescent="0.2">
      <c r="A26" s="58" t="s">
        <v>18</v>
      </c>
      <c r="B26" s="52" t="s">
        <v>0</v>
      </c>
      <c r="C26" s="53">
        <v>2</v>
      </c>
      <c r="D26" s="53"/>
      <c r="E26" s="45">
        <f t="shared" si="0"/>
        <v>0</v>
      </c>
      <c r="F26" s="61"/>
    </row>
    <row r="27" spans="1:9" ht="14.25" x14ac:dyDescent="0.3">
      <c r="A27" s="42" t="s">
        <v>23</v>
      </c>
      <c r="B27" s="43" t="s">
        <v>0</v>
      </c>
      <c r="C27" s="53">
        <v>3</v>
      </c>
      <c r="D27" s="53"/>
      <c r="E27" s="45">
        <f t="shared" si="0"/>
        <v>0</v>
      </c>
      <c r="F27" s="46" t="s">
        <v>47</v>
      </c>
      <c r="H27" s="5"/>
      <c r="I27" s="5"/>
    </row>
    <row r="28" spans="1:9" ht="14.25" x14ac:dyDescent="0.3">
      <c r="A28" s="58" t="s">
        <v>16</v>
      </c>
      <c r="B28" s="43" t="s">
        <v>0</v>
      </c>
      <c r="C28" s="44">
        <v>192</v>
      </c>
      <c r="D28" s="44"/>
      <c r="E28" s="45">
        <f t="shared" si="0"/>
        <v>0</v>
      </c>
      <c r="F28" s="46"/>
      <c r="H28" s="5"/>
      <c r="I28" s="5"/>
    </row>
    <row r="29" spans="1:9" x14ac:dyDescent="0.2">
      <c r="A29" s="58" t="s">
        <v>17</v>
      </c>
      <c r="B29" s="43" t="s">
        <v>0</v>
      </c>
      <c r="C29" s="44">
        <v>48</v>
      </c>
      <c r="D29" s="44"/>
      <c r="E29" s="45">
        <f t="shared" si="0"/>
        <v>0</v>
      </c>
      <c r="F29" s="62"/>
    </row>
    <row r="30" spans="1:9" ht="14.25" x14ac:dyDescent="0.3">
      <c r="A30" s="58" t="s">
        <v>24</v>
      </c>
      <c r="B30" s="43" t="s">
        <v>0</v>
      </c>
      <c r="C30" s="44">
        <v>8</v>
      </c>
      <c r="D30" s="44"/>
      <c r="E30" s="45">
        <f t="shared" si="0"/>
        <v>0</v>
      </c>
      <c r="F30" s="46" t="s">
        <v>48</v>
      </c>
    </row>
    <row r="31" spans="1:9" ht="14.25" x14ac:dyDescent="0.3">
      <c r="A31" s="58" t="s">
        <v>25</v>
      </c>
      <c r="B31" s="43" t="s">
        <v>0</v>
      </c>
      <c r="C31" s="44">
        <v>8</v>
      </c>
      <c r="D31" s="44"/>
      <c r="E31" s="45">
        <f t="shared" si="0"/>
        <v>0</v>
      </c>
      <c r="F31" s="46" t="s">
        <v>49</v>
      </c>
    </row>
    <row r="32" spans="1:9" ht="14.25" x14ac:dyDescent="0.3">
      <c r="A32" s="42" t="s">
        <v>3</v>
      </c>
      <c r="B32" s="43" t="s">
        <v>2</v>
      </c>
      <c r="C32" s="44">
        <v>1</v>
      </c>
      <c r="D32" s="44"/>
      <c r="E32" s="45">
        <f t="shared" si="0"/>
        <v>0</v>
      </c>
      <c r="F32" s="46"/>
      <c r="H32" s="5"/>
      <c r="I32" s="5"/>
    </row>
    <row r="33" spans="1:9" ht="15" x14ac:dyDescent="0.2">
      <c r="A33" s="54" t="s">
        <v>10</v>
      </c>
      <c r="B33" s="55"/>
      <c r="C33" s="56"/>
      <c r="D33" s="56"/>
      <c r="E33" s="36">
        <f>SUM(E34:E36)</f>
        <v>0</v>
      </c>
      <c r="F33" s="57"/>
    </row>
    <row r="34" spans="1:9" ht="14.25" x14ac:dyDescent="0.3">
      <c r="A34" s="42" t="s">
        <v>27</v>
      </c>
      <c r="B34" s="43" t="s">
        <v>0</v>
      </c>
      <c r="C34" s="45">
        <v>5</v>
      </c>
      <c r="D34" s="45"/>
      <c r="E34" s="45">
        <f t="shared" ref="E34:E51" si="1">C34*D34</f>
        <v>0</v>
      </c>
      <c r="F34" s="46"/>
    </row>
    <row r="35" spans="1:9" ht="14.25" x14ac:dyDescent="0.3">
      <c r="A35" s="42" t="s">
        <v>7</v>
      </c>
      <c r="B35" s="43" t="s">
        <v>2</v>
      </c>
      <c r="C35" s="45">
        <v>2</v>
      </c>
      <c r="D35" s="45"/>
      <c r="E35" s="45">
        <f t="shared" si="1"/>
        <v>0</v>
      </c>
      <c r="F35" s="46"/>
      <c r="H35" s="5"/>
      <c r="I35" s="5"/>
    </row>
    <row r="36" spans="1:9" ht="14.25" x14ac:dyDescent="0.3">
      <c r="A36" s="42" t="s">
        <v>4</v>
      </c>
      <c r="B36" s="43" t="s">
        <v>2</v>
      </c>
      <c r="C36" s="45">
        <v>1</v>
      </c>
      <c r="D36" s="45"/>
      <c r="E36" s="45">
        <f t="shared" si="1"/>
        <v>0</v>
      </c>
      <c r="F36" s="46"/>
      <c r="H36" s="5"/>
      <c r="I36" s="5"/>
    </row>
    <row r="37" spans="1:9" ht="15" x14ac:dyDescent="0.2">
      <c r="A37" s="54" t="s">
        <v>29</v>
      </c>
      <c r="B37" s="55"/>
      <c r="C37" s="56"/>
      <c r="D37" s="56"/>
      <c r="E37" s="36">
        <f>SUM(E38:E39)</f>
        <v>0</v>
      </c>
      <c r="F37" s="57"/>
    </row>
    <row r="38" spans="1:9" ht="14.25" x14ac:dyDescent="0.3">
      <c r="A38" s="42" t="s">
        <v>68</v>
      </c>
      <c r="B38" s="43" t="s">
        <v>2</v>
      </c>
      <c r="C38" s="44">
        <v>1</v>
      </c>
      <c r="D38" s="44"/>
      <c r="E38" s="45">
        <f t="shared" si="1"/>
        <v>0</v>
      </c>
      <c r="F38" s="46"/>
      <c r="H38" s="5"/>
      <c r="I38" s="5"/>
    </row>
    <row r="39" spans="1:9" ht="14.25" x14ac:dyDescent="0.3">
      <c r="A39" s="42" t="s">
        <v>26</v>
      </c>
      <c r="B39" s="43" t="s">
        <v>33</v>
      </c>
      <c r="C39" s="44">
        <v>50</v>
      </c>
      <c r="D39" s="44"/>
      <c r="E39" s="45">
        <f t="shared" si="1"/>
        <v>0</v>
      </c>
      <c r="F39" s="46"/>
    </row>
    <row r="40" spans="1:9" ht="15" x14ac:dyDescent="0.2">
      <c r="A40" s="54" t="s">
        <v>30</v>
      </c>
      <c r="B40" s="55"/>
      <c r="C40" s="56"/>
      <c r="D40" s="56"/>
      <c r="E40" s="36">
        <f>SUM(E41:E53)</f>
        <v>0</v>
      </c>
      <c r="F40" s="57"/>
    </row>
    <row r="41" spans="1:9" x14ac:dyDescent="0.2">
      <c r="A41" s="42" t="s">
        <v>64</v>
      </c>
      <c r="B41" s="43" t="s">
        <v>1</v>
      </c>
      <c r="C41" s="45">
        <v>9000</v>
      </c>
      <c r="D41" s="45"/>
      <c r="E41" s="45">
        <f t="shared" si="1"/>
        <v>0</v>
      </c>
      <c r="F41" s="62"/>
      <c r="H41" s="5"/>
      <c r="I41" s="5"/>
    </row>
    <row r="42" spans="1:9" x14ac:dyDescent="0.2">
      <c r="A42" s="42" t="s">
        <v>37</v>
      </c>
      <c r="B42" s="43" t="s">
        <v>0</v>
      </c>
      <c r="C42" s="45">
        <v>1</v>
      </c>
      <c r="D42" s="45"/>
      <c r="E42" s="45">
        <f t="shared" si="1"/>
        <v>0</v>
      </c>
      <c r="F42" s="62"/>
      <c r="H42" s="5"/>
      <c r="I42" s="5"/>
    </row>
    <row r="43" spans="1:9" x14ac:dyDescent="0.2">
      <c r="A43" s="42" t="s">
        <v>38</v>
      </c>
      <c r="B43" s="43" t="s">
        <v>0</v>
      </c>
      <c r="C43" s="45">
        <v>1</v>
      </c>
      <c r="D43" s="45"/>
      <c r="E43" s="45">
        <f t="shared" si="1"/>
        <v>0</v>
      </c>
      <c r="F43" s="62"/>
      <c r="H43" s="5"/>
      <c r="I43" s="5"/>
    </row>
    <row r="44" spans="1:9" x14ac:dyDescent="0.2">
      <c r="A44" s="42" t="s">
        <v>55</v>
      </c>
      <c r="B44" s="43" t="s">
        <v>0</v>
      </c>
      <c r="C44" s="45">
        <v>2</v>
      </c>
      <c r="D44" s="45"/>
      <c r="E44" s="45">
        <f t="shared" si="1"/>
        <v>0</v>
      </c>
      <c r="F44" s="63"/>
      <c r="H44" s="5"/>
      <c r="I44" s="5"/>
    </row>
    <row r="45" spans="1:9" x14ac:dyDescent="0.2">
      <c r="A45" s="42" t="s">
        <v>36</v>
      </c>
      <c r="B45" s="43" t="s">
        <v>0</v>
      </c>
      <c r="C45" s="45">
        <v>2</v>
      </c>
      <c r="D45" s="45"/>
      <c r="E45" s="45">
        <f t="shared" si="1"/>
        <v>0</v>
      </c>
      <c r="F45" s="63"/>
    </row>
    <row r="46" spans="1:9" x14ac:dyDescent="0.2">
      <c r="A46" s="42" t="s">
        <v>39</v>
      </c>
      <c r="B46" s="43" t="s">
        <v>0</v>
      </c>
      <c r="C46" s="45">
        <v>8</v>
      </c>
      <c r="D46" s="45"/>
      <c r="E46" s="45">
        <f t="shared" si="1"/>
        <v>0</v>
      </c>
      <c r="F46" s="63"/>
      <c r="H46" s="5"/>
      <c r="I46" s="5"/>
    </row>
    <row r="47" spans="1:9" x14ac:dyDescent="0.2">
      <c r="A47" s="42" t="s">
        <v>41</v>
      </c>
      <c r="B47" s="43" t="s">
        <v>0</v>
      </c>
      <c r="C47" s="45">
        <v>1</v>
      </c>
      <c r="D47" s="45"/>
      <c r="E47" s="45">
        <f t="shared" si="1"/>
        <v>0</v>
      </c>
      <c r="F47" s="63"/>
      <c r="H47" s="5"/>
      <c r="I47" s="5"/>
    </row>
    <row r="48" spans="1:9" x14ac:dyDescent="0.2">
      <c r="A48" s="42" t="s">
        <v>50</v>
      </c>
      <c r="B48" s="43" t="s">
        <v>2</v>
      </c>
      <c r="C48" s="45">
        <v>1</v>
      </c>
      <c r="D48" s="45"/>
      <c r="E48" s="45">
        <f t="shared" si="1"/>
        <v>0</v>
      </c>
      <c r="F48" s="63" t="s">
        <v>51</v>
      </c>
    </row>
    <row r="49" spans="1:6" x14ac:dyDescent="0.2">
      <c r="A49" s="64" t="s">
        <v>62</v>
      </c>
      <c r="B49" s="43" t="s">
        <v>0</v>
      </c>
      <c r="C49" s="65">
        <v>2</v>
      </c>
      <c r="D49" s="65"/>
      <c r="E49" s="45">
        <f t="shared" si="1"/>
        <v>0</v>
      </c>
      <c r="F49" s="66"/>
    </row>
    <row r="50" spans="1:6" x14ac:dyDescent="0.2">
      <c r="A50" s="64" t="s">
        <v>56</v>
      </c>
      <c r="B50" s="43" t="s">
        <v>0</v>
      </c>
      <c r="C50" s="65">
        <v>96</v>
      </c>
      <c r="D50" s="65"/>
      <c r="E50" s="45">
        <f t="shared" si="1"/>
        <v>0</v>
      </c>
      <c r="F50" s="66"/>
    </row>
    <row r="51" spans="1:6" x14ac:dyDescent="0.2">
      <c r="A51" s="64" t="s">
        <v>58</v>
      </c>
      <c r="B51" s="43" t="s">
        <v>0</v>
      </c>
      <c r="C51" s="65">
        <v>96</v>
      </c>
      <c r="D51" s="65"/>
      <c r="E51" s="45">
        <f t="shared" si="1"/>
        <v>0</v>
      </c>
      <c r="F51" s="66"/>
    </row>
    <row r="52" spans="1:6" x14ac:dyDescent="0.2">
      <c r="A52" s="64" t="s">
        <v>57</v>
      </c>
      <c r="B52" s="43" t="s">
        <v>0</v>
      </c>
      <c r="C52" s="65">
        <v>12</v>
      </c>
      <c r="D52" s="65"/>
      <c r="E52" s="45">
        <f t="shared" ref="E52:E53" si="2">C52*D52</f>
        <v>0</v>
      </c>
      <c r="F52" s="66"/>
    </row>
    <row r="53" spans="1:6" x14ac:dyDescent="0.2">
      <c r="A53" s="64" t="s">
        <v>59</v>
      </c>
      <c r="B53" s="43" t="s">
        <v>0</v>
      </c>
      <c r="C53" s="65">
        <v>12</v>
      </c>
      <c r="D53" s="65"/>
      <c r="E53" s="45">
        <f t="shared" si="2"/>
        <v>0</v>
      </c>
      <c r="F53" s="66"/>
    </row>
    <row r="54" spans="1:6" x14ac:dyDescent="0.2">
      <c r="F54" s="5"/>
    </row>
    <row r="55" spans="1:6" x14ac:dyDescent="0.2">
      <c r="F55" s="5"/>
    </row>
    <row r="56" spans="1:6" x14ac:dyDescent="0.2">
      <c r="F56" s="5"/>
    </row>
    <row r="57" spans="1:6" x14ac:dyDescent="0.2">
      <c r="F57" s="5"/>
    </row>
    <row r="58" spans="1:6" x14ac:dyDescent="0.2">
      <c r="F58" s="5"/>
    </row>
    <row r="59" spans="1:6" x14ac:dyDescent="0.2">
      <c r="F59" s="5"/>
    </row>
    <row r="60" spans="1:6" x14ac:dyDescent="0.2">
      <c r="F60" s="5"/>
    </row>
    <row r="61" spans="1:6" x14ac:dyDescent="0.2">
      <c r="F61" s="5"/>
    </row>
    <row r="62" spans="1:6" x14ac:dyDescent="0.2">
      <c r="F62" s="5"/>
    </row>
    <row r="63" spans="1:6" x14ac:dyDescent="0.2">
      <c r="F63" s="5"/>
    </row>
    <row r="64" spans="1:6" x14ac:dyDescent="0.2">
      <c r="F64" s="5"/>
    </row>
  </sheetData>
  <mergeCells count="5">
    <mergeCell ref="A8:B8"/>
    <mergeCell ref="A4:B4"/>
    <mergeCell ref="A13:B13"/>
    <mergeCell ref="A2:F2"/>
    <mergeCell ref="C8:D8"/>
  </mergeCells>
  <phoneticPr fontId="0" type="noConversion"/>
  <printOptions horizontalCentered="1" verticalCentered="1" gridLines="1"/>
  <pageMargins left="7.874015748031496E-2" right="0.11811023622047245" top="0.19685039370078741" bottom="0.11811023622047245" header="0.15748031496062992" footer="7.874015748031496E-2"/>
  <pageSetup paperSize="9" scale="69" fitToHeight="4" orientation="landscape" r:id="rId1"/>
  <headerFooter alignWithMargins="0">
    <oddHeader>&amp;A</oddHeader>
    <oddFooter>Stránka &amp;P&amp;R&amp;F</oddFooter>
  </headerFooter>
  <rowBreaks count="3" manualBreakCount="3">
    <brk id="12" max="5" man="1"/>
    <brk id="26" max="5" man="1"/>
    <brk id="37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OU - propojení objektů CIT a LF</vt:lpstr>
      <vt:lpstr>'OU - propojení objektů CIT a LF'!Názvy_tisku</vt:lpstr>
      <vt:lpstr>'OU - propojení objektů CIT a LF'!Oblast_tisku</vt:lpstr>
    </vt:vector>
  </TitlesOfParts>
  <Company>OU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Poptávka 2009-2010</dc:title>
  <dc:subject>Kalkulace</dc:subject>
  <dc:creator>krenek</dc:creator>
  <cp:lastModifiedBy>Regneri Marie</cp:lastModifiedBy>
  <cp:lastPrinted>2020-10-01T10:49:02Z</cp:lastPrinted>
  <dcterms:created xsi:type="dcterms:W3CDTF">2001-10-09T07:51:11Z</dcterms:created>
  <dcterms:modified xsi:type="dcterms:W3CDTF">2020-11-10T07:25:40Z</dcterms:modified>
</cp:coreProperties>
</file>