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4475" windowHeight="8190" tabRatio="469" activeTab="0"/>
  </bookViews>
  <sheets>
    <sheet name="P1. hlasove tarify" sheetId="1" r:id="rId1"/>
    <sheet name="P2. datove tarify" sheetId="2" r:id="rId2"/>
  </sheets>
  <definedNames>
    <definedName name="_xlnm.Print_Titles" localSheetId="0">'P1. hlasove tarify'!$1:$3</definedName>
    <definedName name="_xlnm.Print_Titles" localSheetId="1">'P2. datove tarify'!$1:$3</definedName>
  </definedNames>
  <calcPr fullCalcOnLoad="1"/>
</workbook>
</file>

<file path=xl/comments1.xml><?xml version="1.0" encoding="utf-8"?>
<comments xmlns="http://schemas.openxmlformats.org/spreadsheetml/2006/main">
  <authors>
    <author>ANDERSON</author>
    <author>ppomezn1</author>
  </authors>
  <commentList>
    <comment ref="F4" authorId="0">
      <text>
        <r>
          <rPr>
            <sz val="9"/>
            <rFont val="Tahoma"/>
            <family val="2"/>
          </rPr>
          <t>Maximálně za 1 Kč.</t>
        </r>
      </text>
    </comment>
    <comment ref="F5" authorId="1">
      <text>
        <r>
          <rPr>
            <sz val="9"/>
            <rFont val="Tahoma"/>
            <family val="2"/>
          </rPr>
          <t>maximálně za 1 Kč</t>
        </r>
      </text>
    </comment>
  </commentList>
</comments>
</file>

<file path=xl/sharedStrings.xml><?xml version="1.0" encoding="utf-8"?>
<sst xmlns="http://schemas.openxmlformats.org/spreadsheetml/2006/main" count="270" uniqueCount="76">
  <si>
    <t>#</t>
  </si>
  <si>
    <t>Druh požadovaných služeb</t>
  </si>
  <si>
    <t>Jednotka</t>
  </si>
  <si>
    <t>Cena / jednotka</t>
  </si>
  <si>
    <t>Počet jednotek</t>
  </si>
  <si>
    <t>Cena bez DPH</t>
  </si>
  <si>
    <t>Cena vč. DPH</t>
  </si>
  <si>
    <t>za 1 prům. měsíc</t>
  </si>
  <si>
    <t>1 SIM</t>
  </si>
  <si>
    <t>1 minuta</t>
  </si>
  <si>
    <t>1 SMS</t>
  </si>
  <si>
    <t>Uchazeč vyplní či upraví pouze modře označené buňky, obsah a vzorce ostatních buňek nesmí upravovat.</t>
  </si>
  <si>
    <t>odchozí zprávy SMS - všechny mobilní sítě</t>
  </si>
  <si>
    <t>odchozí volání - všechny mobilní a pevné sítě v rámci EU</t>
  </si>
  <si>
    <t>odchozí volání - všechny mobilní a pevné sítě mimo EU</t>
  </si>
  <si>
    <t>Hlasové služby (z ČR)</t>
  </si>
  <si>
    <t>příchozí volání - všechny mobilní sítě mimo EU</t>
  </si>
  <si>
    <t>příchozí volání - všechny mobilní sítě v rámci EU</t>
  </si>
  <si>
    <t>odchozí zprávy SMS - všechny mobilní sítě v rámci EU</t>
  </si>
  <si>
    <t>odchozí zprávy SMS - všechny mobilní sítě v mimo EU</t>
  </si>
  <si>
    <t>1 GB</t>
  </si>
  <si>
    <t>NABÍDKOVÁ CENA ZA DOBU PLNĚNÍ 24 měsíců BEZ DPH</t>
  </si>
  <si>
    <t>NABÍDKOVÁ CENA ZA DOBU PLNĚNÍ 24 měsíců VČETNĚ DPH</t>
  </si>
  <si>
    <t>měsíční platba za používání VPN</t>
  </si>
  <si>
    <t>měsíční platba za používání TWIN karty SIM</t>
  </si>
  <si>
    <t>1 TWIN SIM</t>
  </si>
  <si>
    <t>Volné</t>
  </si>
  <si>
    <t>minuty</t>
  </si>
  <si>
    <t>SMS</t>
  </si>
  <si>
    <t>-</t>
  </si>
  <si>
    <t>Tarif OU30</t>
  </si>
  <si>
    <t xml:space="preserve"> (bez DPH)</t>
  </si>
  <si>
    <t>Tarif OU60</t>
  </si>
  <si>
    <t>Tarif OU300</t>
  </si>
  <si>
    <t>Tarif OU500</t>
  </si>
  <si>
    <t>mobilní sítě</t>
  </si>
  <si>
    <t>pevné sítě</t>
  </si>
  <si>
    <t>odchozí volání - mobilní a pevné sítě v rámci EU</t>
  </si>
  <si>
    <t>odchozí volání - mobilní a pevné sítě mimo EU</t>
  </si>
  <si>
    <t>odchozí zprávy SMS - mobilní sítě v zahraničí</t>
  </si>
  <si>
    <t>1 měsíc</t>
  </si>
  <si>
    <t xml:space="preserve"> (v %)</t>
  </si>
  <si>
    <t>DPH</t>
  </si>
  <si>
    <t>odchozí volání - mezinárodní</t>
  </si>
  <si>
    <t>Tarif OU100</t>
  </si>
  <si>
    <t>Hlasové služby (ze zahraničí) -  pro všechny tarify</t>
  </si>
  <si>
    <t>Tarif OUSMS (speciální tarif helpdesk OU)</t>
  </si>
  <si>
    <t>Datové služby v rámci hlasových tarifů</t>
  </si>
  <si>
    <t>Tarif DATA300</t>
  </si>
  <si>
    <t>300 MB</t>
  </si>
  <si>
    <t>Tarif DATA1G</t>
  </si>
  <si>
    <t>Tarif DATA3G</t>
  </si>
  <si>
    <t>Tarif DATAVIP</t>
  </si>
  <si>
    <t>3 GB</t>
  </si>
  <si>
    <t>bez omezní</t>
  </si>
  <si>
    <t>Tarif MODEM5G</t>
  </si>
  <si>
    <t>Tarif MODEM50G</t>
  </si>
  <si>
    <t>Tarif MODEMVIP</t>
  </si>
  <si>
    <t>5 GB</t>
  </si>
  <si>
    <t>50 GB</t>
  </si>
  <si>
    <t>Datový limit</t>
  </si>
  <si>
    <t>(FUP)</t>
  </si>
  <si>
    <t>Rychlost</t>
  </si>
  <si>
    <t>Datové služby v rámci tarifů pro zařízení k přístupu na Internet</t>
  </si>
  <si>
    <t>download (MB)</t>
  </si>
  <si>
    <t>upload (MB)</t>
  </si>
  <si>
    <t>NABÍDKOVÁ CENA ZA JEDEN PRŮMĚRNÝ MĚSÍC BEZ DPH</t>
  </si>
  <si>
    <t>NABÍDKOVÁ CENA ZA JEDEN PRŮMĚRNÝ MĚSÍC VČETNĚ DPH</t>
  </si>
  <si>
    <t>(v Kč)</t>
  </si>
  <si>
    <t>Navýšení datového limitu (FUP)</t>
  </si>
  <si>
    <t>Cena</t>
  </si>
  <si>
    <t>Tarif BlackBerry BIS</t>
  </si>
  <si>
    <t>Uchazeč veškeré poskytované slevy či bonusy započte do jednotkových cen uvedených ve sloupcích modře označených  (F a I)</t>
  </si>
  <si>
    <t>Uchazeč veškeré poskytované slevy či bonusy započte do jednotkových cen uvedených ve sloupcích modře označených  (F, až J)</t>
  </si>
  <si>
    <t>Příloha č.1: Hlasové tarify</t>
  </si>
  <si>
    <t>Příloha č.2: Datové tarify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</si>
</sst>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[$-405]d\.\ mmmm\ yyyy"/>
    <numFmt numFmtId="166" formatCode="mmm/yyyy"/>
    <numFmt numFmtId="167" formatCode="#.#&quot; MB / &quot;#.#&quot; MB&quot;"/>
    <numFmt numFmtId="168" formatCode="#,##0.0&quot; MB&quot;"/>
  </numFmts>
  <fonts count="24">
    <font>
      <sz val="11"/>
      <color indexed="8"/>
      <name val="Calibri"/>
      <family val="2"/>
    </font>
    <font>
      <sz val="9"/>
      <name val="Tahoma"/>
      <family val="2"/>
    </font>
    <font>
      <sz val="9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9"/>
      <name val="Calibri"/>
      <family val="2"/>
    </font>
    <font>
      <b/>
      <sz val="10"/>
      <color indexed="10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0" fillId="7" borderId="10" xfId="0" applyFont="1" applyFill="1" applyBorder="1" applyAlignment="1" applyProtection="1">
      <alignment horizontal="center" vertical="center"/>
      <protection hidden="1"/>
    </xf>
    <xf numFmtId="0" fontId="20" fillId="7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44" fontId="2" fillId="8" borderId="13" xfId="0" applyNumberFormat="1" applyFont="1" applyFill="1" applyBorder="1" applyAlignment="1" applyProtection="1">
      <alignment horizontal="center" vertical="center" wrapText="1"/>
      <protection locked="0"/>
    </xf>
    <xf numFmtId="0" fontId="20" fillId="19" borderId="0" xfId="0" applyFont="1" applyFill="1" applyBorder="1" applyAlignment="1" applyProtection="1">
      <alignment/>
      <protection hidden="1"/>
    </xf>
    <xf numFmtId="0" fontId="2" fillId="19" borderId="0" xfId="0" applyFont="1" applyFill="1" applyBorder="1" applyAlignment="1" applyProtection="1">
      <alignment horizontal="center" vertical="center"/>
      <protection hidden="1"/>
    </xf>
    <xf numFmtId="0" fontId="2" fillId="7" borderId="14" xfId="0" applyFont="1" applyFill="1" applyBorder="1" applyAlignment="1" applyProtection="1">
      <alignment/>
      <protection locked="0"/>
    </xf>
    <xf numFmtId="0" fontId="20" fillId="7" borderId="15" xfId="0" applyFont="1" applyFill="1" applyBorder="1" applyAlignment="1" applyProtection="1">
      <alignment/>
      <protection hidden="1"/>
    </xf>
    <xf numFmtId="0" fontId="2" fillId="7" borderId="15" xfId="0" applyFont="1" applyFill="1" applyBorder="1" applyAlignment="1" applyProtection="1">
      <alignment horizontal="center" vertical="center"/>
      <protection hidden="1"/>
    </xf>
    <xf numFmtId="49" fontId="2" fillId="7" borderId="15" xfId="0" applyNumberFormat="1" applyFont="1" applyFill="1" applyBorder="1" applyAlignment="1" applyProtection="1">
      <alignment horizontal="center" vertical="center"/>
      <protection locked="0"/>
    </xf>
    <xf numFmtId="164" fontId="20" fillId="7" borderId="15" xfId="0" applyNumberFormat="1" applyFont="1" applyFill="1" applyBorder="1" applyAlignment="1" applyProtection="1">
      <alignment horizontal="center" vertical="center"/>
      <protection hidden="1"/>
    </xf>
    <xf numFmtId="0" fontId="2" fillId="7" borderId="15" xfId="0" applyFont="1" applyFill="1" applyBorder="1" applyAlignment="1" applyProtection="1">
      <alignment horizontal="center" vertical="center"/>
      <protection locked="0"/>
    </xf>
    <xf numFmtId="8" fontId="20" fillId="7" borderId="10" xfId="0" applyNumberFormat="1" applyFont="1" applyFill="1" applyBorder="1" applyAlignment="1" applyProtection="1">
      <alignment horizontal="center" vertical="center"/>
      <protection hidden="1"/>
    </xf>
    <xf numFmtId="0" fontId="2" fillId="7" borderId="12" xfId="0" applyFont="1" applyFill="1" applyBorder="1" applyAlignment="1" applyProtection="1">
      <alignment/>
      <protection locked="0"/>
    </xf>
    <xf numFmtId="0" fontId="20" fillId="7" borderId="0" xfId="0" applyFont="1" applyFill="1" applyBorder="1" applyAlignment="1" applyProtection="1">
      <alignment/>
      <protection hidden="1"/>
    </xf>
    <xf numFmtId="0" fontId="2" fillId="7" borderId="0" xfId="0" applyFont="1" applyFill="1" applyBorder="1" applyAlignment="1" applyProtection="1">
      <alignment horizontal="center" vertical="center"/>
      <protection hidden="1"/>
    </xf>
    <xf numFmtId="49" fontId="2" fillId="7" borderId="0" xfId="0" applyNumberFormat="1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horizontal="center" vertical="center"/>
      <protection locked="0"/>
    </xf>
    <xf numFmtId="164" fontId="20" fillId="7" borderId="16" xfId="0" applyNumberFormat="1" applyFont="1" applyFill="1" applyBorder="1" applyAlignment="1" applyProtection="1">
      <alignment horizontal="center" vertical="center"/>
      <protection hidden="1"/>
    </xf>
    <xf numFmtId="0" fontId="2" fillId="7" borderId="0" xfId="0" applyFont="1" applyFill="1" applyBorder="1" applyAlignment="1" applyProtection="1">
      <alignment/>
      <protection hidden="1"/>
    </xf>
    <xf numFmtId="0" fontId="2" fillId="7" borderId="16" xfId="0" applyFont="1" applyFill="1" applyBorder="1" applyAlignment="1" applyProtection="1">
      <alignment horizontal="center" vertical="center"/>
      <protection hidden="1"/>
    </xf>
    <xf numFmtId="0" fontId="2" fillId="7" borderId="17" xfId="0" applyFont="1" applyFill="1" applyBorder="1" applyAlignment="1" applyProtection="1">
      <alignment/>
      <protection locked="0"/>
    </xf>
    <xf numFmtId="0" fontId="20" fillId="7" borderId="18" xfId="0" applyFont="1" applyFill="1" applyBorder="1" applyAlignment="1" applyProtection="1">
      <alignment/>
      <protection hidden="1"/>
    </xf>
    <xf numFmtId="0" fontId="2" fillId="7" borderId="18" xfId="0" applyFont="1" applyFill="1" applyBorder="1" applyAlignment="1" applyProtection="1">
      <alignment horizontal="center" vertical="center"/>
      <protection hidden="1"/>
    </xf>
    <xf numFmtId="49" fontId="2" fillId="7" borderId="18" xfId="0" applyNumberFormat="1" applyFont="1" applyFill="1" applyBorder="1" applyAlignment="1" applyProtection="1">
      <alignment horizontal="center" vertical="center"/>
      <protection locked="0"/>
    </xf>
    <xf numFmtId="0" fontId="2" fillId="7" borderId="18" xfId="0" applyFont="1" applyFill="1" applyBorder="1" applyAlignment="1" applyProtection="1">
      <alignment horizontal="center" vertical="center"/>
      <protection locked="0"/>
    </xf>
    <xf numFmtId="164" fontId="20" fillId="7" borderId="11" xfId="0" applyNumberFormat="1" applyFont="1" applyFill="1" applyBorder="1" applyAlignment="1" applyProtection="1">
      <alignment horizontal="center" vertical="center"/>
      <protection hidden="1"/>
    </xf>
    <xf numFmtId="0" fontId="21" fillId="0" borderId="12" xfId="0" applyFont="1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locked="0"/>
    </xf>
    <xf numFmtId="164" fontId="2" fillId="0" borderId="16" xfId="0" applyNumberFormat="1" applyFont="1" applyFill="1" applyBorder="1" applyAlignment="1" applyProtection="1">
      <alignment horizontal="center"/>
      <protection hidden="1"/>
    </xf>
    <xf numFmtId="0" fontId="21" fillId="0" borderId="17" xfId="0" applyFont="1" applyBorder="1" applyAlignment="1" applyProtection="1">
      <alignment/>
      <protection hidden="1"/>
    </xf>
    <xf numFmtId="0" fontId="21" fillId="0" borderId="18" xfId="0" applyFont="1" applyBorder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8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hidden="1"/>
    </xf>
    <xf numFmtId="0" fontId="20" fillId="7" borderId="15" xfId="0" applyFont="1" applyFill="1" applyBorder="1" applyAlignment="1" applyProtection="1">
      <alignment horizontal="center" vertical="center"/>
      <protection hidden="1"/>
    </xf>
    <xf numFmtId="0" fontId="20" fillId="7" borderId="18" xfId="0" applyFont="1" applyFill="1" applyBorder="1" applyAlignment="1" applyProtection="1">
      <alignment horizontal="center" vertical="center"/>
      <protection hidden="1"/>
    </xf>
    <xf numFmtId="44" fontId="2" fillId="2" borderId="1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0" fillId="19" borderId="0" xfId="0" applyNumberFormat="1" applyFill="1" applyAlignment="1">
      <alignment/>
    </xf>
    <xf numFmtId="16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center"/>
    </xf>
    <xf numFmtId="0" fontId="20" fillId="19" borderId="0" xfId="0" applyFont="1" applyFill="1" applyBorder="1" applyAlignment="1" applyProtection="1">
      <alignment horizontal="center" vertical="center"/>
      <protection hidden="1"/>
    </xf>
    <xf numFmtId="164" fontId="2" fillId="0" borderId="16" xfId="0" applyNumberFormat="1" applyFont="1" applyFill="1" applyBorder="1" applyAlignment="1" applyProtection="1">
      <alignment horizontal="center" vertical="center"/>
      <protection hidden="1"/>
    </xf>
    <xf numFmtId="168" fontId="2" fillId="8" borderId="13" xfId="0" applyNumberFormat="1" applyFont="1" applyFill="1" applyBorder="1" applyAlignment="1" applyProtection="1">
      <alignment horizontal="center" vertical="center" wrapText="1"/>
      <protection locked="0"/>
    </xf>
    <xf numFmtId="44" fontId="22" fillId="19" borderId="16" xfId="0" applyNumberFormat="1" applyFont="1" applyFill="1" applyBorder="1" applyAlignment="1">
      <alignment/>
    </xf>
    <xf numFmtId="0" fontId="2" fillId="19" borderId="12" xfId="0" applyFont="1" applyFill="1" applyBorder="1" applyAlignment="1" applyProtection="1">
      <alignment horizontal="center"/>
      <protection locked="0"/>
    </xf>
    <xf numFmtId="16" fontId="22" fillId="0" borderId="12" xfId="0" applyNumberFormat="1" applyFont="1" applyBorder="1" applyAlignment="1">
      <alignment horizontal="center"/>
    </xf>
    <xf numFmtId="0" fontId="0" fillId="19" borderId="0" xfId="0" applyFill="1" applyBorder="1" applyAlignment="1">
      <alignment/>
    </xf>
    <xf numFmtId="16" fontId="22" fillId="0" borderId="17" xfId="0" applyNumberFormat="1" applyFont="1" applyBorder="1" applyAlignment="1">
      <alignment horizontal="center"/>
    </xf>
    <xf numFmtId="49" fontId="2" fillId="0" borderId="18" xfId="0" applyNumberFormat="1" applyFont="1" applyFill="1" applyBorder="1" applyAlignment="1" applyProtection="1">
      <alignment horizontal="left"/>
      <protection hidden="1"/>
    </xf>
    <xf numFmtId="0" fontId="2" fillId="0" borderId="18" xfId="0" applyFont="1" applyFill="1" applyBorder="1" applyAlignment="1" applyProtection="1">
      <alignment horizontal="center" vertical="center"/>
      <protection hidden="1"/>
    </xf>
    <xf numFmtId="168" fontId="2" fillId="8" borderId="19" xfId="0" applyNumberFormat="1" applyFont="1" applyFill="1" applyBorder="1" applyAlignment="1" applyProtection="1">
      <alignment horizontal="center" vertical="center" wrapText="1"/>
      <protection locked="0"/>
    </xf>
    <xf numFmtId="44" fontId="2" fillId="8" borderId="19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0" xfId="0" applyNumberFormat="1" applyFont="1" applyFill="1" applyBorder="1" applyAlignment="1" applyProtection="1">
      <alignment horizontal="center" vertical="center"/>
      <protection hidden="1"/>
    </xf>
    <xf numFmtId="1" fontId="2" fillId="8" borderId="13" xfId="0" applyNumberFormat="1" applyFont="1" applyFill="1" applyBorder="1" applyAlignment="1" applyProtection="1">
      <alignment horizontal="center" vertical="center" wrapText="1"/>
      <protection locked="0"/>
    </xf>
    <xf numFmtId="1" fontId="2" fillId="8" borderId="19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3" xfId="0" applyNumberFormat="1" applyFont="1" applyFill="1" applyBorder="1" applyAlignment="1" applyProtection="1">
      <alignment horizontal="center" vertical="center" wrapText="1"/>
      <protection locked="0"/>
    </xf>
    <xf numFmtId="164" fontId="20" fillId="7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/>
      <protection locked="0"/>
    </xf>
    <xf numFmtId="49" fontId="2" fillId="0" borderId="22" xfId="0" applyNumberFormat="1" applyFont="1" applyFill="1" applyBorder="1" applyAlignment="1" applyProtection="1">
      <alignment/>
      <protection hidden="1"/>
    </xf>
    <xf numFmtId="0" fontId="2" fillId="0" borderId="22" xfId="0" applyFont="1" applyFill="1" applyBorder="1" applyAlignment="1" applyProtection="1">
      <alignment horizontal="center" vertical="center"/>
      <protection hidden="1"/>
    </xf>
    <xf numFmtId="0" fontId="2" fillId="19" borderId="21" xfId="0" applyFont="1" applyFill="1" applyBorder="1" applyAlignment="1" applyProtection="1">
      <alignment horizontal="center"/>
      <protection locked="0"/>
    </xf>
    <xf numFmtId="0" fontId="20" fillId="19" borderId="22" xfId="0" applyFont="1" applyFill="1" applyBorder="1" applyAlignment="1" applyProtection="1">
      <alignment/>
      <protection hidden="1"/>
    </xf>
    <xf numFmtId="0" fontId="2" fillId="19" borderId="22" xfId="0" applyFont="1" applyFill="1" applyBorder="1" applyAlignment="1" applyProtection="1">
      <alignment horizontal="center" vertical="center"/>
      <protection hidden="1"/>
    </xf>
    <xf numFmtId="0" fontId="20" fillId="2" borderId="21" xfId="0" applyFont="1" applyFill="1" applyBorder="1" applyAlignment="1" applyProtection="1">
      <alignment horizontal="center"/>
      <protection locked="0"/>
    </xf>
    <xf numFmtId="49" fontId="20" fillId="2" borderId="22" xfId="0" applyNumberFormat="1" applyFont="1" applyFill="1" applyBorder="1" applyAlignment="1" applyProtection="1">
      <alignment/>
      <protection hidden="1"/>
    </xf>
    <xf numFmtId="0" fontId="2" fillId="2" borderId="22" xfId="0" applyFont="1" applyFill="1" applyBorder="1" applyAlignment="1" applyProtection="1">
      <alignment horizontal="center" vertical="center"/>
      <protection hidden="1"/>
    </xf>
    <xf numFmtId="16" fontId="2" fillId="0" borderId="21" xfId="0" applyNumberFormat="1" applyFont="1" applyFill="1" applyBorder="1" applyAlignment="1" applyProtection="1">
      <alignment horizontal="center"/>
      <protection locked="0"/>
    </xf>
    <xf numFmtId="49" fontId="2" fillId="0" borderId="22" xfId="0" applyNumberFormat="1" applyFont="1" applyFill="1" applyBorder="1" applyAlignment="1" applyProtection="1">
      <alignment horizontal="left" indent="2"/>
      <protection hidden="1"/>
    </xf>
    <xf numFmtId="16" fontId="22" fillId="0" borderId="21" xfId="0" applyNumberFormat="1" applyFont="1" applyBorder="1" applyAlignment="1">
      <alignment horizontal="center"/>
    </xf>
    <xf numFmtId="0" fontId="19" fillId="0" borderId="18" xfId="0" applyFont="1" applyBorder="1" applyAlignment="1" applyProtection="1">
      <alignment vertical="center"/>
      <protection hidden="1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/>
    </xf>
    <xf numFmtId="1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0" fillId="19" borderId="22" xfId="0" applyNumberFormat="1" applyFill="1" applyBorder="1" applyAlignment="1">
      <alignment/>
    </xf>
    <xf numFmtId="1" fontId="2" fillId="2" borderId="22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22" xfId="0" applyNumberFormat="1" applyFont="1" applyFill="1" applyBorder="1" applyAlignment="1" applyProtection="1">
      <alignment horizontal="center" vertical="center" wrapText="1"/>
      <protection/>
    </xf>
    <xf numFmtId="164" fontId="2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2" xfId="0" applyFont="1" applyBorder="1" applyAlignment="1">
      <alignment horizontal="center"/>
    </xf>
    <xf numFmtId="1" fontId="22" fillId="0" borderId="22" xfId="0" applyNumberFormat="1" applyFont="1" applyBorder="1" applyAlignment="1">
      <alignment horizontal="center"/>
    </xf>
    <xf numFmtId="164" fontId="2" fillId="0" borderId="23" xfId="0" applyNumberFormat="1" applyFont="1" applyFill="1" applyBorder="1" applyAlignment="1" applyProtection="1">
      <alignment horizontal="center" vertical="center"/>
      <protection hidden="1"/>
    </xf>
    <xf numFmtId="44" fontId="22" fillId="19" borderId="23" xfId="0" applyNumberFormat="1" applyFont="1" applyFill="1" applyBorder="1" applyAlignment="1">
      <alignment/>
    </xf>
    <xf numFmtId="164" fontId="2" fillId="2" borderId="23" xfId="0" applyNumberFormat="1" applyFont="1" applyFill="1" applyBorder="1" applyAlignment="1" applyProtection="1">
      <alignment horizontal="center" vertical="center"/>
      <protection hidden="1"/>
    </xf>
    <xf numFmtId="49" fontId="2" fillId="0" borderId="22" xfId="0" applyNumberFormat="1" applyFont="1" applyFill="1" applyBorder="1" applyAlignment="1" applyProtection="1">
      <alignment horizontal="left"/>
      <protection hidden="1"/>
    </xf>
    <xf numFmtId="0" fontId="20" fillId="19" borderId="22" xfId="0" applyFont="1" applyFill="1" applyBorder="1" applyAlignment="1" applyProtection="1">
      <alignment horizontal="center" vertical="center"/>
      <protection hidden="1"/>
    </xf>
    <xf numFmtId="164" fontId="2" fillId="19" borderId="23" xfId="0" applyNumberFormat="1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0" fillId="7" borderId="14" xfId="0" applyFont="1" applyFill="1" applyBorder="1" applyAlignment="1" applyProtection="1">
      <alignment horizontal="center" vertical="center"/>
      <protection locked="0"/>
    </xf>
    <xf numFmtId="0" fontId="20" fillId="7" borderId="17" xfId="0" applyFont="1" applyFill="1" applyBorder="1" applyAlignment="1" applyProtection="1">
      <alignment horizontal="center" vertical="center"/>
      <protection locked="0"/>
    </xf>
    <xf numFmtId="0" fontId="20" fillId="7" borderId="15" xfId="0" applyFont="1" applyFill="1" applyBorder="1" applyAlignment="1" applyProtection="1">
      <alignment horizontal="center" vertical="center"/>
      <protection hidden="1"/>
    </xf>
    <xf numFmtId="0" fontId="20" fillId="7" borderId="18" xfId="0" applyFont="1" applyFill="1" applyBorder="1" applyAlignment="1" applyProtection="1">
      <alignment horizontal="center" vertical="center"/>
      <protection hidden="1"/>
    </xf>
    <xf numFmtId="0" fontId="20" fillId="7" borderId="10" xfId="0" applyFont="1" applyFill="1" applyBorder="1" applyAlignment="1" applyProtection="1">
      <alignment horizontal="center" vertical="center"/>
      <protection hidden="1"/>
    </xf>
    <xf numFmtId="0" fontId="20" fillId="7" borderId="11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45.140625" style="0" bestFit="1" customWidth="1"/>
    <col min="3" max="10" width="15.7109375" style="0" customWidth="1"/>
  </cols>
  <sheetData>
    <row r="1" spans="1:10" ht="19.5" thickBot="1">
      <c r="A1" s="78" t="s">
        <v>74</v>
      </c>
      <c r="B1" s="79"/>
      <c r="C1" s="39"/>
      <c r="D1" s="39"/>
      <c r="E1" s="39"/>
      <c r="F1" s="39"/>
      <c r="G1" s="80"/>
      <c r="H1" s="80"/>
      <c r="I1" s="80"/>
      <c r="J1" s="80"/>
    </row>
    <row r="2" spans="1:10" ht="15">
      <c r="A2" s="96" t="s">
        <v>0</v>
      </c>
      <c r="B2" s="98" t="s">
        <v>1</v>
      </c>
      <c r="C2" s="98" t="s">
        <v>2</v>
      </c>
      <c r="D2" s="42" t="s">
        <v>26</v>
      </c>
      <c r="E2" s="42" t="s">
        <v>26</v>
      </c>
      <c r="F2" s="42" t="s">
        <v>3</v>
      </c>
      <c r="G2" s="42" t="s">
        <v>4</v>
      </c>
      <c r="H2" s="42" t="s">
        <v>5</v>
      </c>
      <c r="I2" s="42" t="s">
        <v>42</v>
      </c>
      <c r="J2" s="100" t="s">
        <v>6</v>
      </c>
    </row>
    <row r="3" spans="1:10" ht="15.75" thickBot="1">
      <c r="A3" s="97"/>
      <c r="B3" s="99"/>
      <c r="C3" s="99"/>
      <c r="D3" s="43" t="s">
        <v>27</v>
      </c>
      <c r="E3" s="43" t="s">
        <v>28</v>
      </c>
      <c r="F3" s="43" t="s">
        <v>31</v>
      </c>
      <c r="G3" s="43" t="s">
        <v>7</v>
      </c>
      <c r="H3" s="43" t="s">
        <v>7</v>
      </c>
      <c r="I3" s="43" t="s">
        <v>41</v>
      </c>
      <c r="J3" s="101"/>
    </row>
    <row r="4" spans="1:10" ht="15">
      <c r="A4" s="3">
        <v>1</v>
      </c>
      <c r="B4" s="4" t="s">
        <v>23</v>
      </c>
      <c r="C4" s="5" t="s">
        <v>8</v>
      </c>
      <c r="D4" s="5" t="s">
        <v>29</v>
      </c>
      <c r="E4" s="5" t="s">
        <v>29</v>
      </c>
      <c r="F4" s="6">
        <v>0</v>
      </c>
      <c r="G4" s="45">
        <v>180</v>
      </c>
      <c r="H4" s="47">
        <f>F4*G4</f>
        <v>0</v>
      </c>
      <c r="I4" s="62">
        <v>0</v>
      </c>
      <c r="J4" s="50">
        <f>H4*(1+I4/100)</f>
        <v>0</v>
      </c>
    </row>
    <row r="5" spans="1:10" ht="15">
      <c r="A5" s="66">
        <v>2</v>
      </c>
      <c r="B5" s="67" t="s">
        <v>24</v>
      </c>
      <c r="C5" s="68" t="s">
        <v>25</v>
      </c>
      <c r="D5" s="68" t="s">
        <v>29</v>
      </c>
      <c r="E5" s="68" t="s">
        <v>29</v>
      </c>
      <c r="F5" s="6">
        <v>0</v>
      </c>
      <c r="G5" s="81">
        <v>2</v>
      </c>
      <c r="H5" s="82">
        <f>F5*G5</f>
        <v>0</v>
      </c>
      <c r="I5" s="62">
        <v>0</v>
      </c>
      <c r="J5" s="89">
        <f>H5*(1+I5/100)</f>
        <v>0</v>
      </c>
    </row>
    <row r="6" spans="1:10" ht="15">
      <c r="A6" s="69"/>
      <c r="B6" s="70" t="s">
        <v>15</v>
      </c>
      <c r="C6" s="71"/>
      <c r="D6" s="71"/>
      <c r="E6" s="71"/>
      <c r="F6" s="8"/>
      <c r="G6" s="83"/>
      <c r="H6" s="83"/>
      <c r="I6" s="46"/>
      <c r="J6" s="90"/>
    </row>
    <row r="7" spans="1:10" ht="15">
      <c r="A7" s="72">
        <v>3</v>
      </c>
      <c r="B7" s="73" t="s">
        <v>30</v>
      </c>
      <c r="C7" s="74" t="s">
        <v>40</v>
      </c>
      <c r="D7" s="74">
        <v>30</v>
      </c>
      <c r="E7" s="74">
        <v>15</v>
      </c>
      <c r="F7" s="44">
        <v>0</v>
      </c>
      <c r="G7" s="84">
        <v>50</v>
      </c>
      <c r="H7" s="85">
        <f>F7*G7</f>
        <v>0</v>
      </c>
      <c r="I7" s="64">
        <v>0</v>
      </c>
      <c r="J7" s="91">
        <f>H7*(1+I7/100)</f>
        <v>0</v>
      </c>
    </row>
    <row r="8" spans="1:10" ht="15">
      <c r="A8" s="75">
        <v>41277</v>
      </c>
      <c r="B8" s="76" t="s">
        <v>35</v>
      </c>
      <c r="C8" s="68" t="s">
        <v>9</v>
      </c>
      <c r="D8" s="68" t="s">
        <v>29</v>
      </c>
      <c r="E8" s="68" t="s">
        <v>29</v>
      </c>
      <c r="F8" s="6">
        <v>0</v>
      </c>
      <c r="G8" s="81">
        <v>535</v>
      </c>
      <c r="H8" s="82">
        <f>F8*G8</f>
        <v>0</v>
      </c>
      <c r="I8" s="62">
        <v>0</v>
      </c>
      <c r="J8" s="89">
        <f aca="true" t="shared" si="0" ref="J8:J17">H8*(1+I8/100)</f>
        <v>0</v>
      </c>
    </row>
    <row r="9" spans="1:10" ht="15">
      <c r="A9" s="75">
        <v>41308</v>
      </c>
      <c r="B9" s="76" t="s">
        <v>36</v>
      </c>
      <c r="C9" s="68" t="s">
        <v>9</v>
      </c>
      <c r="D9" s="68" t="s">
        <v>29</v>
      </c>
      <c r="E9" s="68" t="s">
        <v>29</v>
      </c>
      <c r="F9" s="6">
        <v>0</v>
      </c>
      <c r="G9" s="81">
        <v>190</v>
      </c>
      <c r="H9" s="82">
        <f aca="true" t="shared" si="1" ref="H9:H30">F9*G9</f>
        <v>0</v>
      </c>
      <c r="I9" s="62">
        <v>0</v>
      </c>
      <c r="J9" s="89">
        <f t="shared" si="0"/>
        <v>0</v>
      </c>
    </row>
    <row r="10" spans="1:10" ht="15">
      <c r="A10" s="75">
        <v>41336</v>
      </c>
      <c r="B10" s="76" t="s">
        <v>37</v>
      </c>
      <c r="C10" s="68" t="s">
        <v>9</v>
      </c>
      <c r="D10" s="68" t="s">
        <v>29</v>
      </c>
      <c r="E10" s="68" t="s">
        <v>29</v>
      </c>
      <c r="F10" s="6">
        <v>0</v>
      </c>
      <c r="G10" s="68">
        <v>10</v>
      </c>
      <c r="H10" s="82">
        <f>F10*G10</f>
        <v>0</v>
      </c>
      <c r="I10" s="62">
        <v>0</v>
      </c>
      <c r="J10" s="89">
        <f>H10*(1+I10/100)</f>
        <v>0</v>
      </c>
    </row>
    <row r="11" spans="1:10" ht="15">
      <c r="A11" s="75">
        <v>41367</v>
      </c>
      <c r="B11" s="76" t="s">
        <v>38</v>
      </c>
      <c r="C11" s="68" t="s">
        <v>9</v>
      </c>
      <c r="D11" s="68" t="s">
        <v>29</v>
      </c>
      <c r="E11" s="68" t="s">
        <v>29</v>
      </c>
      <c r="F11" s="6">
        <v>0</v>
      </c>
      <c r="G11" s="68">
        <v>10</v>
      </c>
      <c r="H11" s="82">
        <f>F11*G11</f>
        <v>0</v>
      </c>
      <c r="I11" s="62">
        <v>0</v>
      </c>
      <c r="J11" s="89">
        <f>H11*(1+I11/100)</f>
        <v>0</v>
      </c>
    </row>
    <row r="12" spans="1:10" ht="15">
      <c r="A12" s="75">
        <v>41397</v>
      </c>
      <c r="B12" s="76" t="s">
        <v>43</v>
      </c>
      <c r="C12" s="68" t="s">
        <v>9</v>
      </c>
      <c r="D12" s="68" t="s">
        <v>29</v>
      </c>
      <c r="E12" s="68" t="s">
        <v>29</v>
      </c>
      <c r="F12" s="6">
        <v>0</v>
      </c>
      <c r="G12" s="81">
        <v>25</v>
      </c>
      <c r="H12" s="82">
        <f t="shared" si="1"/>
        <v>0</v>
      </c>
      <c r="I12" s="62">
        <v>0</v>
      </c>
      <c r="J12" s="89">
        <f t="shared" si="0"/>
        <v>0</v>
      </c>
    </row>
    <row r="13" spans="1:10" ht="15">
      <c r="A13" s="75">
        <v>41428</v>
      </c>
      <c r="B13" s="76" t="s">
        <v>12</v>
      </c>
      <c r="C13" s="68" t="s">
        <v>10</v>
      </c>
      <c r="D13" s="68" t="s">
        <v>29</v>
      </c>
      <c r="E13" s="68" t="s">
        <v>29</v>
      </c>
      <c r="F13" s="6">
        <v>0</v>
      </c>
      <c r="G13" s="81">
        <v>260</v>
      </c>
      <c r="H13" s="82">
        <f t="shared" si="1"/>
        <v>0</v>
      </c>
      <c r="I13" s="62">
        <v>0</v>
      </c>
      <c r="J13" s="89">
        <f t="shared" si="0"/>
        <v>0</v>
      </c>
    </row>
    <row r="14" spans="1:10" ht="15">
      <c r="A14" s="75">
        <v>41458</v>
      </c>
      <c r="B14" s="76" t="s">
        <v>39</v>
      </c>
      <c r="C14" s="68" t="s">
        <v>10</v>
      </c>
      <c r="D14" s="68" t="s">
        <v>29</v>
      </c>
      <c r="E14" s="68" t="s">
        <v>29</v>
      </c>
      <c r="F14" s="6">
        <v>0</v>
      </c>
      <c r="G14" s="81">
        <v>5</v>
      </c>
      <c r="H14" s="82">
        <f t="shared" si="1"/>
        <v>0</v>
      </c>
      <c r="I14" s="62">
        <v>0</v>
      </c>
      <c r="J14" s="89">
        <f t="shared" si="0"/>
        <v>0</v>
      </c>
    </row>
    <row r="15" spans="1:10" ht="15">
      <c r="A15" s="72">
        <v>4</v>
      </c>
      <c r="B15" s="73" t="s">
        <v>32</v>
      </c>
      <c r="C15" s="74" t="s">
        <v>40</v>
      </c>
      <c r="D15" s="74">
        <v>60</v>
      </c>
      <c r="E15" s="74">
        <v>30</v>
      </c>
      <c r="F15" s="44">
        <v>0</v>
      </c>
      <c r="G15" s="84">
        <v>24</v>
      </c>
      <c r="H15" s="86">
        <f t="shared" si="1"/>
        <v>0</v>
      </c>
      <c r="I15" s="64">
        <v>0</v>
      </c>
      <c r="J15" s="91">
        <f t="shared" si="0"/>
        <v>0</v>
      </c>
    </row>
    <row r="16" spans="1:10" ht="15">
      <c r="A16" s="75">
        <v>41278</v>
      </c>
      <c r="B16" s="76" t="s">
        <v>35</v>
      </c>
      <c r="C16" s="68" t="s">
        <v>9</v>
      </c>
      <c r="D16" s="68" t="s">
        <v>29</v>
      </c>
      <c r="E16" s="68" t="s">
        <v>29</v>
      </c>
      <c r="F16" s="6">
        <v>0</v>
      </c>
      <c r="G16" s="81">
        <v>910</v>
      </c>
      <c r="H16" s="82">
        <f t="shared" si="1"/>
        <v>0</v>
      </c>
      <c r="I16" s="62">
        <v>0</v>
      </c>
      <c r="J16" s="89">
        <f t="shared" si="0"/>
        <v>0</v>
      </c>
    </row>
    <row r="17" spans="1:10" ht="15">
      <c r="A17" s="75">
        <v>41309</v>
      </c>
      <c r="B17" s="76" t="s">
        <v>36</v>
      </c>
      <c r="C17" s="68" t="s">
        <v>9</v>
      </c>
      <c r="D17" s="68" t="s">
        <v>29</v>
      </c>
      <c r="E17" s="68" t="s">
        <v>29</v>
      </c>
      <c r="F17" s="6">
        <v>0</v>
      </c>
      <c r="G17" s="81">
        <v>79.5</v>
      </c>
      <c r="H17" s="82">
        <f t="shared" si="1"/>
        <v>0</v>
      </c>
      <c r="I17" s="62">
        <v>0</v>
      </c>
      <c r="J17" s="89">
        <f t="shared" si="0"/>
        <v>0</v>
      </c>
    </row>
    <row r="18" spans="1:10" ht="15">
      <c r="A18" s="75">
        <v>41337</v>
      </c>
      <c r="B18" s="76" t="s">
        <v>37</v>
      </c>
      <c r="C18" s="68" t="s">
        <v>9</v>
      </c>
      <c r="D18" s="68" t="s">
        <v>29</v>
      </c>
      <c r="E18" s="68" t="s">
        <v>29</v>
      </c>
      <c r="F18" s="6">
        <v>0</v>
      </c>
      <c r="G18" s="68">
        <v>10</v>
      </c>
      <c r="H18" s="82">
        <f>F18*G18</f>
        <v>0</v>
      </c>
      <c r="I18" s="62">
        <v>0</v>
      </c>
      <c r="J18" s="89">
        <f aca="true" t="shared" si="2" ref="J18:J23">H18*(1+I18/100)</f>
        <v>0</v>
      </c>
    </row>
    <row r="19" spans="1:10" ht="15">
      <c r="A19" s="75">
        <v>41368</v>
      </c>
      <c r="B19" s="76" t="s">
        <v>38</v>
      </c>
      <c r="C19" s="68" t="s">
        <v>9</v>
      </c>
      <c r="D19" s="68" t="s">
        <v>29</v>
      </c>
      <c r="E19" s="68" t="s">
        <v>29</v>
      </c>
      <c r="F19" s="6">
        <v>0</v>
      </c>
      <c r="G19" s="68">
        <v>10</v>
      </c>
      <c r="H19" s="82">
        <f>F19*G19</f>
        <v>0</v>
      </c>
      <c r="I19" s="62">
        <v>0</v>
      </c>
      <c r="J19" s="89">
        <f t="shared" si="2"/>
        <v>0</v>
      </c>
    </row>
    <row r="20" spans="1:10" ht="15">
      <c r="A20" s="75">
        <v>41398</v>
      </c>
      <c r="B20" s="76" t="s">
        <v>43</v>
      </c>
      <c r="C20" s="68" t="s">
        <v>9</v>
      </c>
      <c r="D20" s="68" t="s">
        <v>29</v>
      </c>
      <c r="E20" s="68" t="s">
        <v>29</v>
      </c>
      <c r="F20" s="6">
        <v>0</v>
      </c>
      <c r="G20" s="81">
        <v>35</v>
      </c>
      <c r="H20" s="82">
        <f t="shared" si="1"/>
        <v>0</v>
      </c>
      <c r="I20" s="62">
        <v>0</v>
      </c>
      <c r="J20" s="89">
        <f t="shared" si="2"/>
        <v>0</v>
      </c>
    </row>
    <row r="21" spans="1:10" ht="15">
      <c r="A21" s="75">
        <v>41429</v>
      </c>
      <c r="B21" s="76" t="s">
        <v>12</v>
      </c>
      <c r="C21" s="68" t="s">
        <v>10</v>
      </c>
      <c r="D21" s="68" t="s">
        <v>29</v>
      </c>
      <c r="E21" s="68" t="s">
        <v>29</v>
      </c>
      <c r="F21" s="6">
        <v>0</v>
      </c>
      <c r="G21" s="81">
        <v>730</v>
      </c>
      <c r="H21" s="82">
        <f t="shared" si="1"/>
        <v>0</v>
      </c>
      <c r="I21" s="62">
        <v>0</v>
      </c>
      <c r="J21" s="89">
        <f t="shared" si="2"/>
        <v>0</v>
      </c>
    </row>
    <row r="22" spans="1:10" ht="15">
      <c r="A22" s="75">
        <v>41459</v>
      </c>
      <c r="B22" s="76" t="s">
        <v>39</v>
      </c>
      <c r="C22" s="68" t="s">
        <v>10</v>
      </c>
      <c r="D22" s="68" t="s">
        <v>29</v>
      </c>
      <c r="E22" s="68" t="s">
        <v>29</v>
      </c>
      <c r="F22" s="6">
        <v>0</v>
      </c>
      <c r="G22" s="81">
        <v>10</v>
      </c>
      <c r="H22" s="82">
        <f t="shared" si="1"/>
        <v>0</v>
      </c>
      <c r="I22" s="62">
        <v>0</v>
      </c>
      <c r="J22" s="89">
        <f t="shared" si="2"/>
        <v>0</v>
      </c>
    </row>
    <row r="23" spans="1:10" ht="15">
      <c r="A23" s="72">
        <v>5</v>
      </c>
      <c r="B23" s="73" t="s">
        <v>44</v>
      </c>
      <c r="C23" s="74" t="s">
        <v>40</v>
      </c>
      <c r="D23" s="74">
        <v>100</v>
      </c>
      <c r="E23" s="74">
        <v>50</v>
      </c>
      <c r="F23" s="44">
        <v>0</v>
      </c>
      <c r="G23" s="84">
        <v>28</v>
      </c>
      <c r="H23" s="86">
        <f t="shared" si="1"/>
        <v>0</v>
      </c>
      <c r="I23" s="64">
        <v>0</v>
      </c>
      <c r="J23" s="91">
        <f t="shared" si="2"/>
        <v>0</v>
      </c>
    </row>
    <row r="24" spans="1:10" ht="15">
      <c r="A24" s="75">
        <v>41279</v>
      </c>
      <c r="B24" s="76" t="s">
        <v>35</v>
      </c>
      <c r="C24" s="68" t="s">
        <v>9</v>
      </c>
      <c r="D24" s="68" t="s">
        <v>29</v>
      </c>
      <c r="E24" s="68" t="s">
        <v>29</v>
      </c>
      <c r="F24" s="6">
        <v>0</v>
      </c>
      <c r="G24" s="81">
        <v>2220</v>
      </c>
      <c r="H24" s="82">
        <f t="shared" si="1"/>
        <v>0</v>
      </c>
      <c r="I24" s="62">
        <v>0</v>
      </c>
      <c r="J24" s="89">
        <f aca="true" t="shared" si="3" ref="J24:J35">H24*(1+I24/100)</f>
        <v>0</v>
      </c>
    </row>
    <row r="25" spans="1:10" ht="15">
      <c r="A25" s="75">
        <v>41310</v>
      </c>
      <c r="B25" s="76" t="s">
        <v>36</v>
      </c>
      <c r="C25" s="68" t="s">
        <v>9</v>
      </c>
      <c r="D25" s="68" t="s">
        <v>29</v>
      </c>
      <c r="E25" s="68" t="s">
        <v>29</v>
      </c>
      <c r="F25" s="6">
        <v>0</v>
      </c>
      <c r="G25" s="81">
        <v>250</v>
      </c>
      <c r="H25" s="82">
        <f t="shared" si="1"/>
        <v>0</v>
      </c>
      <c r="I25" s="62">
        <v>0</v>
      </c>
      <c r="J25" s="89">
        <f t="shared" si="3"/>
        <v>0</v>
      </c>
    </row>
    <row r="26" spans="1:10" ht="15">
      <c r="A26" s="75">
        <v>41338</v>
      </c>
      <c r="B26" s="76" t="s">
        <v>37</v>
      </c>
      <c r="C26" s="68" t="s">
        <v>9</v>
      </c>
      <c r="D26" s="68" t="s">
        <v>29</v>
      </c>
      <c r="E26" s="68" t="s">
        <v>29</v>
      </c>
      <c r="F26" s="6">
        <v>0</v>
      </c>
      <c r="G26" s="68">
        <v>10</v>
      </c>
      <c r="H26" s="82">
        <f>F26*G26</f>
        <v>0</v>
      </c>
      <c r="I26" s="62">
        <v>0</v>
      </c>
      <c r="J26" s="89">
        <f t="shared" si="3"/>
        <v>0</v>
      </c>
    </row>
    <row r="27" spans="1:10" ht="15">
      <c r="A27" s="75">
        <v>41369</v>
      </c>
      <c r="B27" s="76" t="s">
        <v>38</v>
      </c>
      <c r="C27" s="68" t="s">
        <v>9</v>
      </c>
      <c r="D27" s="68" t="s">
        <v>29</v>
      </c>
      <c r="E27" s="68" t="s">
        <v>29</v>
      </c>
      <c r="F27" s="6">
        <v>0</v>
      </c>
      <c r="G27" s="68">
        <v>10</v>
      </c>
      <c r="H27" s="82">
        <f>F27*G27</f>
        <v>0</v>
      </c>
      <c r="I27" s="62">
        <v>0</v>
      </c>
      <c r="J27" s="89">
        <f t="shared" si="3"/>
        <v>0</v>
      </c>
    </row>
    <row r="28" spans="1:10" ht="15">
      <c r="A28" s="75">
        <v>41399</v>
      </c>
      <c r="B28" s="76" t="s">
        <v>43</v>
      </c>
      <c r="C28" s="68" t="s">
        <v>9</v>
      </c>
      <c r="D28" s="68" t="s">
        <v>29</v>
      </c>
      <c r="E28" s="68" t="s">
        <v>29</v>
      </c>
      <c r="F28" s="6">
        <v>0</v>
      </c>
      <c r="G28" s="81">
        <v>10</v>
      </c>
      <c r="H28" s="82">
        <f t="shared" si="1"/>
        <v>0</v>
      </c>
      <c r="I28" s="62">
        <v>0</v>
      </c>
      <c r="J28" s="89">
        <f t="shared" si="3"/>
        <v>0</v>
      </c>
    </row>
    <row r="29" spans="1:10" ht="15">
      <c r="A29" s="75">
        <v>41430</v>
      </c>
      <c r="B29" s="76" t="s">
        <v>12</v>
      </c>
      <c r="C29" s="68" t="s">
        <v>10</v>
      </c>
      <c r="D29" s="68" t="s">
        <v>29</v>
      </c>
      <c r="E29" s="68" t="s">
        <v>29</v>
      </c>
      <c r="F29" s="6">
        <v>0</v>
      </c>
      <c r="G29" s="81">
        <v>550</v>
      </c>
      <c r="H29" s="82">
        <f t="shared" si="1"/>
        <v>0</v>
      </c>
      <c r="I29" s="62">
        <v>0</v>
      </c>
      <c r="J29" s="89">
        <f t="shared" si="3"/>
        <v>0</v>
      </c>
    </row>
    <row r="30" spans="1:10" ht="15">
      <c r="A30" s="75">
        <v>41460</v>
      </c>
      <c r="B30" s="76" t="s">
        <v>39</v>
      </c>
      <c r="C30" s="68" t="s">
        <v>10</v>
      </c>
      <c r="D30" s="68" t="s">
        <v>29</v>
      </c>
      <c r="E30" s="68" t="s">
        <v>29</v>
      </c>
      <c r="F30" s="6">
        <v>0</v>
      </c>
      <c r="G30" s="81">
        <v>5</v>
      </c>
      <c r="H30" s="82">
        <f t="shared" si="1"/>
        <v>0</v>
      </c>
      <c r="I30" s="62">
        <v>0</v>
      </c>
      <c r="J30" s="89">
        <f t="shared" si="3"/>
        <v>0</v>
      </c>
    </row>
    <row r="31" spans="1:10" ht="15">
      <c r="A31" s="72">
        <v>6</v>
      </c>
      <c r="B31" s="73" t="s">
        <v>33</v>
      </c>
      <c r="C31" s="74" t="s">
        <v>40</v>
      </c>
      <c r="D31" s="74">
        <v>300</v>
      </c>
      <c r="E31" s="74">
        <v>150</v>
      </c>
      <c r="F31" s="44">
        <v>0</v>
      </c>
      <c r="G31" s="84">
        <v>59</v>
      </c>
      <c r="H31" s="86">
        <f>F31*G31</f>
        <v>0</v>
      </c>
      <c r="I31" s="64">
        <v>0</v>
      </c>
      <c r="J31" s="91">
        <f t="shared" si="3"/>
        <v>0</v>
      </c>
    </row>
    <row r="32" spans="1:10" ht="15">
      <c r="A32" s="75">
        <v>41280</v>
      </c>
      <c r="B32" s="76" t="s">
        <v>35</v>
      </c>
      <c r="C32" s="68" t="s">
        <v>9</v>
      </c>
      <c r="D32" s="68" t="s">
        <v>29</v>
      </c>
      <c r="E32" s="68" t="s">
        <v>29</v>
      </c>
      <c r="F32" s="6">
        <v>0</v>
      </c>
      <c r="G32" s="81">
        <v>10700</v>
      </c>
      <c r="H32" s="82">
        <f>F32*G32</f>
        <v>0</v>
      </c>
      <c r="I32" s="62">
        <v>0</v>
      </c>
      <c r="J32" s="89">
        <f t="shared" si="3"/>
        <v>0</v>
      </c>
    </row>
    <row r="33" spans="1:10" ht="15">
      <c r="A33" s="75">
        <v>41311</v>
      </c>
      <c r="B33" s="76" t="s">
        <v>36</v>
      </c>
      <c r="C33" s="68" t="s">
        <v>9</v>
      </c>
      <c r="D33" s="68" t="s">
        <v>29</v>
      </c>
      <c r="E33" s="68" t="s">
        <v>29</v>
      </c>
      <c r="F33" s="6">
        <v>0</v>
      </c>
      <c r="G33" s="81">
        <v>910</v>
      </c>
      <c r="H33" s="82">
        <f>F33*G33</f>
        <v>0</v>
      </c>
      <c r="I33" s="62">
        <v>0</v>
      </c>
      <c r="J33" s="89">
        <f t="shared" si="3"/>
        <v>0</v>
      </c>
    </row>
    <row r="34" spans="1:10" ht="15">
      <c r="A34" s="75">
        <v>41339</v>
      </c>
      <c r="B34" s="76" t="s">
        <v>37</v>
      </c>
      <c r="C34" s="68" t="s">
        <v>9</v>
      </c>
      <c r="D34" s="68" t="s">
        <v>29</v>
      </c>
      <c r="E34" s="68" t="s">
        <v>29</v>
      </c>
      <c r="F34" s="6">
        <v>0</v>
      </c>
      <c r="G34" s="68">
        <v>20</v>
      </c>
      <c r="H34" s="82">
        <f>F34*G34</f>
        <v>0</v>
      </c>
      <c r="I34" s="62">
        <v>0</v>
      </c>
      <c r="J34" s="89">
        <f t="shared" si="3"/>
        <v>0</v>
      </c>
    </row>
    <row r="35" spans="1:10" ht="15">
      <c r="A35" s="75">
        <v>41370</v>
      </c>
      <c r="B35" s="76" t="s">
        <v>38</v>
      </c>
      <c r="C35" s="68" t="s">
        <v>9</v>
      </c>
      <c r="D35" s="68" t="s">
        <v>29</v>
      </c>
      <c r="E35" s="68" t="s">
        <v>29</v>
      </c>
      <c r="F35" s="6">
        <v>0</v>
      </c>
      <c r="G35" s="68">
        <v>20</v>
      </c>
      <c r="H35" s="82">
        <f>F35*G35</f>
        <v>0</v>
      </c>
      <c r="I35" s="62">
        <v>0</v>
      </c>
      <c r="J35" s="89">
        <f t="shared" si="3"/>
        <v>0</v>
      </c>
    </row>
    <row r="36" spans="1:10" ht="15">
      <c r="A36" s="75">
        <v>41400</v>
      </c>
      <c r="B36" s="76" t="s">
        <v>43</v>
      </c>
      <c r="C36" s="68" t="s">
        <v>9</v>
      </c>
      <c r="D36" s="68" t="s">
        <v>29</v>
      </c>
      <c r="E36" s="68" t="s">
        <v>29</v>
      </c>
      <c r="F36" s="6">
        <v>0</v>
      </c>
      <c r="G36" s="81">
        <v>155</v>
      </c>
      <c r="H36" s="82">
        <f aca="true" t="shared" si="4" ref="H36:H43">F36*G36</f>
        <v>0</v>
      </c>
      <c r="I36" s="62">
        <v>0</v>
      </c>
      <c r="J36" s="89">
        <f aca="true" t="shared" si="5" ref="J36:J43">H36*(1+I36/100)</f>
        <v>0</v>
      </c>
    </row>
    <row r="37" spans="1:10" ht="15">
      <c r="A37" s="75">
        <v>41431</v>
      </c>
      <c r="B37" s="76" t="s">
        <v>12</v>
      </c>
      <c r="C37" s="68" t="s">
        <v>10</v>
      </c>
      <c r="D37" s="68" t="s">
        <v>29</v>
      </c>
      <c r="E37" s="68" t="s">
        <v>29</v>
      </c>
      <c r="F37" s="6">
        <v>0</v>
      </c>
      <c r="G37" s="81">
        <v>2735</v>
      </c>
      <c r="H37" s="82">
        <f t="shared" si="4"/>
        <v>0</v>
      </c>
      <c r="I37" s="62">
        <v>0</v>
      </c>
      <c r="J37" s="89">
        <f t="shared" si="5"/>
        <v>0</v>
      </c>
    </row>
    <row r="38" spans="1:10" ht="15">
      <c r="A38" s="75">
        <v>41461</v>
      </c>
      <c r="B38" s="76" t="s">
        <v>39</v>
      </c>
      <c r="C38" s="68" t="s">
        <v>10</v>
      </c>
      <c r="D38" s="68" t="s">
        <v>29</v>
      </c>
      <c r="E38" s="68" t="s">
        <v>29</v>
      </c>
      <c r="F38" s="6">
        <v>0</v>
      </c>
      <c r="G38" s="81">
        <v>35</v>
      </c>
      <c r="H38" s="82">
        <f t="shared" si="4"/>
        <v>0</v>
      </c>
      <c r="I38" s="62">
        <v>0</v>
      </c>
      <c r="J38" s="89">
        <f t="shared" si="5"/>
        <v>0</v>
      </c>
    </row>
    <row r="39" spans="1:10" ht="15">
      <c r="A39" s="72">
        <v>7</v>
      </c>
      <c r="B39" s="73" t="s">
        <v>34</v>
      </c>
      <c r="C39" s="74" t="s">
        <v>40</v>
      </c>
      <c r="D39" s="74">
        <v>500</v>
      </c>
      <c r="E39" s="74">
        <v>250</v>
      </c>
      <c r="F39" s="44">
        <v>0</v>
      </c>
      <c r="G39" s="84">
        <v>19</v>
      </c>
      <c r="H39" s="86">
        <f t="shared" si="4"/>
        <v>0</v>
      </c>
      <c r="I39" s="64">
        <v>0</v>
      </c>
      <c r="J39" s="91">
        <f t="shared" si="5"/>
        <v>0</v>
      </c>
    </row>
    <row r="40" spans="1:10" ht="15">
      <c r="A40" s="77">
        <v>41281</v>
      </c>
      <c r="B40" s="76" t="s">
        <v>35</v>
      </c>
      <c r="C40" s="68" t="s">
        <v>9</v>
      </c>
      <c r="D40" s="68" t="s">
        <v>29</v>
      </c>
      <c r="E40" s="68" t="s">
        <v>29</v>
      </c>
      <c r="F40" s="6">
        <v>0</v>
      </c>
      <c r="G40" s="81">
        <v>6800</v>
      </c>
      <c r="H40" s="82">
        <f t="shared" si="4"/>
        <v>0</v>
      </c>
      <c r="I40" s="62">
        <v>0</v>
      </c>
      <c r="J40" s="89">
        <f t="shared" si="5"/>
        <v>0</v>
      </c>
    </row>
    <row r="41" spans="1:10" ht="15">
      <c r="A41" s="77">
        <v>41312</v>
      </c>
      <c r="B41" s="76" t="s">
        <v>36</v>
      </c>
      <c r="C41" s="68" t="s">
        <v>9</v>
      </c>
      <c r="D41" s="68" t="s">
        <v>29</v>
      </c>
      <c r="E41" s="68" t="s">
        <v>29</v>
      </c>
      <c r="F41" s="6">
        <v>0</v>
      </c>
      <c r="G41" s="81">
        <v>345</v>
      </c>
      <c r="H41" s="82">
        <f t="shared" si="4"/>
        <v>0</v>
      </c>
      <c r="I41" s="62">
        <v>0</v>
      </c>
      <c r="J41" s="89">
        <f t="shared" si="5"/>
        <v>0</v>
      </c>
    </row>
    <row r="42" spans="1:10" ht="15">
      <c r="A42" s="77">
        <v>41340</v>
      </c>
      <c r="B42" s="76" t="s">
        <v>37</v>
      </c>
      <c r="C42" s="68" t="s">
        <v>9</v>
      </c>
      <c r="D42" s="68" t="s">
        <v>29</v>
      </c>
      <c r="E42" s="68" t="s">
        <v>29</v>
      </c>
      <c r="F42" s="6">
        <v>0</v>
      </c>
      <c r="G42" s="68">
        <v>20</v>
      </c>
      <c r="H42" s="82">
        <f t="shared" si="4"/>
        <v>0</v>
      </c>
      <c r="I42" s="62">
        <v>0</v>
      </c>
      <c r="J42" s="89">
        <f t="shared" si="5"/>
        <v>0</v>
      </c>
    </row>
    <row r="43" spans="1:10" ht="15">
      <c r="A43" s="77">
        <v>41371</v>
      </c>
      <c r="B43" s="76" t="s">
        <v>38</v>
      </c>
      <c r="C43" s="68" t="s">
        <v>9</v>
      </c>
      <c r="D43" s="68" t="s">
        <v>29</v>
      </c>
      <c r="E43" s="68" t="s">
        <v>29</v>
      </c>
      <c r="F43" s="6">
        <v>0</v>
      </c>
      <c r="G43" s="68">
        <v>20</v>
      </c>
      <c r="H43" s="82">
        <f t="shared" si="4"/>
        <v>0</v>
      </c>
      <c r="I43" s="62">
        <v>0</v>
      </c>
      <c r="J43" s="89">
        <f t="shared" si="5"/>
        <v>0</v>
      </c>
    </row>
    <row r="44" spans="1:10" ht="15">
      <c r="A44" s="77">
        <v>41401</v>
      </c>
      <c r="B44" s="76" t="s">
        <v>43</v>
      </c>
      <c r="C44" s="68" t="s">
        <v>9</v>
      </c>
      <c r="D44" s="68" t="s">
        <v>29</v>
      </c>
      <c r="E44" s="68" t="s">
        <v>29</v>
      </c>
      <c r="F44" s="6">
        <v>0</v>
      </c>
      <c r="G44" s="81">
        <v>70</v>
      </c>
      <c r="H44" s="82">
        <f>F44*G44</f>
        <v>0</v>
      </c>
      <c r="I44" s="62">
        <v>0</v>
      </c>
      <c r="J44" s="89">
        <f>H44*(1+I44/100)</f>
        <v>0</v>
      </c>
    </row>
    <row r="45" spans="1:10" ht="15">
      <c r="A45" s="77">
        <v>41432</v>
      </c>
      <c r="B45" s="76" t="s">
        <v>12</v>
      </c>
      <c r="C45" s="68" t="s">
        <v>10</v>
      </c>
      <c r="D45" s="68" t="s">
        <v>29</v>
      </c>
      <c r="E45" s="68" t="s">
        <v>29</v>
      </c>
      <c r="F45" s="6">
        <v>0</v>
      </c>
      <c r="G45" s="81">
        <v>1300</v>
      </c>
      <c r="H45" s="82">
        <f>F45*G45</f>
        <v>0</v>
      </c>
      <c r="I45" s="62">
        <v>0</v>
      </c>
      <c r="J45" s="89">
        <f>H45*(1+I45/100)</f>
        <v>0</v>
      </c>
    </row>
    <row r="46" spans="1:10" ht="15">
      <c r="A46" s="77">
        <v>41462</v>
      </c>
      <c r="B46" s="76" t="s">
        <v>39</v>
      </c>
      <c r="C46" s="68" t="s">
        <v>10</v>
      </c>
      <c r="D46" s="68" t="s">
        <v>29</v>
      </c>
      <c r="E46" s="68" t="s">
        <v>29</v>
      </c>
      <c r="F46" s="6">
        <v>0</v>
      </c>
      <c r="G46" s="81">
        <v>10</v>
      </c>
      <c r="H46" s="82">
        <f>F46*G46</f>
        <v>0</v>
      </c>
      <c r="I46" s="62">
        <v>0</v>
      </c>
      <c r="J46" s="89">
        <f>H46*(1+I46/100)</f>
        <v>0</v>
      </c>
    </row>
    <row r="47" spans="1:10" ht="15">
      <c r="A47" s="72">
        <v>8</v>
      </c>
      <c r="B47" s="73" t="s">
        <v>46</v>
      </c>
      <c r="C47" s="74" t="s">
        <v>40</v>
      </c>
      <c r="D47" s="74" t="s">
        <v>29</v>
      </c>
      <c r="E47" s="74">
        <v>500</v>
      </c>
      <c r="F47" s="44">
        <v>0</v>
      </c>
      <c r="G47" s="84">
        <v>500</v>
      </c>
      <c r="H47" s="86">
        <f>F47*G47</f>
        <v>0</v>
      </c>
      <c r="I47" s="64">
        <v>0</v>
      </c>
      <c r="J47" s="91">
        <f>H47*(1+I47/100)</f>
        <v>0</v>
      </c>
    </row>
    <row r="48" spans="1:10" ht="15">
      <c r="A48" s="69">
        <v>9</v>
      </c>
      <c r="B48" s="70" t="s">
        <v>45</v>
      </c>
      <c r="C48" s="71"/>
      <c r="D48" s="71"/>
      <c r="E48" s="71"/>
      <c r="F48" s="8"/>
      <c r="G48" s="83"/>
      <c r="H48" s="83"/>
      <c r="I48" s="46"/>
      <c r="J48" s="90"/>
    </row>
    <row r="49" spans="1:10" ht="15">
      <c r="A49" s="77">
        <v>41283</v>
      </c>
      <c r="B49" s="67" t="s">
        <v>13</v>
      </c>
      <c r="C49" s="68" t="s">
        <v>9</v>
      </c>
      <c r="D49" s="68" t="s">
        <v>29</v>
      </c>
      <c r="E49" s="68" t="s">
        <v>29</v>
      </c>
      <c r="F49" s="6">
        <v>0</v>
      </c>
      <c r="G49" s="87">
        <v>160</v>
      </c>
      <c r="H49" s="82">
        <f aca="true" t="shared" si="6" ref="H49:H54">F49*G49</f>
        <v>0</v>
      </c>
      <c r="I49" s="62">
        <v>0</v>
      </c>
      <c r="J49" s="89">
        <f aca="true" t="shared" si="7" ref="J49:J54">H49*(1+I49/100)</f>
        <v>0</v>
      </c>
    </row>
    <row r="50" spans="1:10" ht="15">
      <c r="A50" s="77">
        <v>41314</v>
      </c>
      <c r="B50" s="67" t="s">
        <v>14</v>
      </c>
      <c r="C50" s="68" t="s">
        <v>9</v>
      </c>
      <c r="D50" s="68" t="s">
        <v>29</v>
      </c>
      <c r="E50" s="68" t="s">
        <v>29</v>
      </c>
      <c r="F50" s="6">
        <v>0</v>
      </c>
      <c r="G50" s="88">
        <v>70</v>
      </c>
      <c r="H50" s="82">
        <f t="shared" si="6"/>
        <v>0</v>
      </c>
      <c r="I50" s="62">
        <v>0</v>
      </c>
      <c r="J50" s="89">
        <f t="shared" si="7"/>
        <v>0</v>
      </c>
    </row>
    <row r="51" spans="1:10" ht="15">
      <c r="A51" s="77">
        <v>41342</v>
      </c>
      <c r="B51" s="67" t="s">
        <v>17</v>
      </c>
      <c r="C51" s="68" t="s">
        <v>9</v>
      </c>
      <c r="D51" s="68" t="s">
        <v>29</v>
      </c>
      <c r="E51" s="68" t="s">
        <v>29</v>
      </c>
      <c r="F51" s="6">
        <v>0</v>
      </c>
      <c r="G51" s="87">
        <v>110</v>
      </c>
      <c r="H51" s="82">
        <f t="shared" si="6"/>
        <v>0</v>
      </c>
      <c r="I51" s="62">
        <v>0</v>
      </c>
      <c r="J51" s="89">
        <f t="shared" si="7"/>
        <v>0</v>
      </c>
    </row>
    <row r="52" spans="1:10" ht="15">
      <c r="A52" s="77">
        <v>41373</v>
      </c>
      <c r="B52" s="67" t="s">
        <v>16</v>
      </c>
      <c r="C52" s="68" t="s">
        <v>9</v>
      </c>
      <c r="D52" s="68" t="s">
        <v>29</v>
      </c>
      <c r="E52" s="68" t="s">
        <v>29</v>
      </c>
      <c r="F52" s="6">
        <v>0</v>
      </c>
      <c r="G52" s="87">
        <v>45</v>
      </c>
      <c r="H52" s="82">
        <f t="shared" si="6"/>
        <v>0</v>
      </c>
      <c r="I52" s="62">
        <v>0</v>
      </c>
      <c r="J52" s="89">
        <f t="shared" si="7"/>
        <v>0</v>
      </c>
    </row>
    <row r="53" spans="1:10" ht="15">
      <c r="A53" s="77">
        <v>41403</v>
      </c>
      <c r="B53" s="67" t="s">
        <v>18</v>
      </c>
      <c r="C53" s="68" t="s">
        <v>10</v>
      </c>
      <c r="D53" s="68" t="s">
        <v>29</v>
      </c>
      <c r="E53" s="68" t="s">
        <v>29</v>
      </c>
      <c r="F53" s="6">
        <v>0</v>
      </c>
      <c r="G53" s="87">
        <v>150</v>
      </c>
      <c r="H53" s="82">
        <f t="shared" si="6"/>
        <v>0</v>
      </c>
      <c r="I53" s="62">
        <v>0</v>
      </c>
      <c r="J53" s="89">
        <f t="shared" si="7"/>
        <v>0</v>
      </c>
    </row>
    <row r="54" spans="1:10" ht="15.75" thickBot="1">
      <c r="A54" s="54">
        <v>41434</v>
      </c>
      <c r="B54" s="4" t="s">
        <v>19</v>
      </c>
      <c r="C54" s="5" t="s">
        <v>10</v>
      </c>
      <c r="D54" s="5" t="s">
        <v>29</v>
      </c>
      <c r="E54" s="5" t="s">
        <v>29</v>
      </c>
      <c r="F54" s="6">
        <v>0</v>
      </c>
      <c r="G54" s="48">
        <v>65</v>
      </c>
      <c r="H54" s="47">
        <f t="shared" si="6"/>
        <v>0</v>
      </c>
      <c r="I54" s="62">
        <v>0</v>
      </c>
      <c r="J54" s="50">
        <f t="shared" si="7"/>
        <v>0</v>
      </c>
    </row>
    <row r="55" spans="1:10" ht="15">
      <c r="A55" s="9"/>
      <c r="B55" s="10" t="s">
        <v>66</v>
      </c>
      <c r="C55" s="11"/>
      <c r="D55" s="12"/>
      <c r="E55" s="11"/>
      <c r="F55" s="11"/>
      <c r="G55" s="11"/>
      <c r="H55" s="13">
        <f>SUM(H4:H54)</f>
        <v>0</v>
      </c>
      <c r="I55" s="14"/>
      <c r="J55" s="15"/>
    </row>
    <row r="56" spans="1:10" ht="15">
      <c r="A56" s="16"/>
      <c r="B56" s="17" t="s">
        <v>67</v>
      </c>
      <c r="C56" s="18"/>
      <c r="D56" s="19"/>
      <c r="E56" s="18"/>
      <c r="F56" s="18"/>
      <c r="G56" s="18"/>
      <c r="H56" s="18"/>
      <c r="I56" s="20"/>
      <c r="J56" s="21">
        <f>SUM(J4:J54)</f>
        <v>0</v>
      </c>
    </row>
    <row r="57" spans="1:10" ht="15">
      <c r="A57" s="16"/>
      <c r="B57" s="22"/>
      <c r="C57" s="18"/>
      <c r="D57" s="19"/>
      <c r="E57" s="18"/>
      <c r="F57" s="18"/>
      <c r="G57" s="18"/>
      <c r="H57" s="18"/>
      <c r="I57" s="20"/>
      <c r="J57" s="23"/>
    </row>
    <row r="58" spans="1:10" ht="15">
      <c r="A58" s="16"/>
      <c r="B58" s="17" t="s">
        <v>21</v>
      </c>
      <c r="C58" s="18"/>
      <c r="D58" s="19"/>
      <c r="E58" s="18"/>
      <c r="F58" s="18"/>
      <c r="G58" s="18"/>
      <c r="H58" s="65">
        <f>H55*24</f>
        <v>0</v>
      </c>
      <c r="I58" s="20"/>
      <c r="J58" s="23"/>
    </row>
    <row r="59" spans="1:10" ht="15.75" thickBot="1">
      <c r="A59" s="24"/>
      <c r="B59" s="25" t="s">
        <v>22</v>
      </c>
      <c r="C59" s="26"/>
      <c r="D59" s="27"/>
      <c r="E59" s="26"/>
      <c r="F59" s="26"/>
      <c r="G59" s="26"/>
      <c r="H59" s="26"/>
      <c r="I59" s="28"/>
      <c r="J59" s="29">
        <f>J56*24</f>
        <v>0</v>
      </c>
    </row>
    <row r="60" spans="1:10" ht="15">
      <c r="A60" s="30" t="s">
        <v>11</v>
      </c>
      <c r="B60" s="31"/>
      <c r="C60" s="32"/>
      <c r="D60" s="33"/>
      <c r="E60" s="32"/>
      <c r="F60" s="34"/>
      <c r="G60" s="35"/>
      <c r="J60" s="36"/>
    </row>
    <row r="61" spans="1:10" ht="15.75" thickBot="1">
      <c r="A61" s="37" t="s">
        <v>72</v>
      </c>
      <c r="B61" s="38"/>
      <c r="C61" s="39"/>
      <c r="D61" s="40"/>
      <c r="E61" s="39"/>
      <c r="F61" s="39"/>
      <c r="G61" s="40"/>
      <c r="H61" s="40"/>
      <c r="I61" s="40"/>
      <c r="J61" s="41"/>
    </row>
  </sheetData>
  <sheetProtection/>
  <mergeCells count="4">
    <mergeCell ref="A2:A3"/>
    <mergeCell ref="B2:B3"/>
    <mergeCell ref="C2:C3"/>
    <mergeCell ref="J2:J3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2" r:id="rId3"/>
  <ignoredErrors>
    <ignoredError sqref="H4:H5 H8:H9 H12:H17 H20:H25 H28:H31 H32:J33 H39:J41 H47 H52:J54 H49:H51 H10:J11 H18:J19 H26:J27 H36:J38 H34:J35 H44:J46 H42:J43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C23" sqref="C23"/>
    </sheetView>
  </sheetViews>
  <sheetFormatPr defaultColWidth="9.140625" defaultRowHeight="15"/>
  <cols>
    <col min="2" max="2" width="45.140625" style="0" bestFit="1" customWidth="1"/>
    <col min="3" max="6" width="15.7109375" style="0" customWidth="1"/>
    <col min="7" max="8" width="12.7109375" style="0" customWidth="1"/>
    <col min="9" max="13" width="15.7109375" style="0" customWidth="1"/>
  </cols>
  <sheetData>
    <row r="1" spans="1:11" ht="19.5" thickBot="1">
      <c r="A1" s="78" t="s">
        <v>75</v>
      </c>
      <c r="B1" s="79"/>
      <c r="C1" s="39"/>
      <c r="D1" s="39"/>
      <c r="E1" s="39"/>
      <c r="F1" s="39"/>
      <c r="G1" s="39"/>
      <c r="H1" s="39"/>
      <c r="I1" s="39"/>
      <c r="J1" s="80"/>
      <c r="K1" s="80"/>
    </row>
    <row r="2" spans="1:11" ht="15">
      <c r="A2" s="96" t="s">
        <v>0</v>
      </c>
      <c r="B2" s="98" t="s">
        <v>1</v>
      </c>
      <c r="C2" s="98" t="s">
        <v>2</v>
      </c>
      <c r="D2" s="42" t="s">
        <v>60</v>
      </c>
      <c r="E2" s="98" t="s">
        <v>69</v>
      </c>
      <c r="F2" s="98"/>
      <c r="G2" s="98" t="s">
        <v>62</v>
      </c>
      <c r="H2" s="98"/>
      <c r="I2" s="42" t="s">
        <v>3</v>
      </c>
      <c r="J2" s="42" t="s">
        <v>42</v>
      </c>
      <c r="K2" s="1" t="s">
        <v>6</v>
      </c>
    </row>
    <row r="3" spans="1:11" ht="15.75" thickBot="1">
      <c r="A3" s="97"/>
      <c r="B3" s="99"/>
      <c r="C3" s="99"/>
      <c r="D3" s="43" t="s">
        <v>61</v>
      </c>
      <c r="E3" s="43"/>
      <c r="F3" s="43" t="s">
        <v>70</v>
      </c>
      <c r="G3" s="43" t="s">
        <v>64</v>
      </c>
      <c r="H3" s="43" t="s">
        <v>65</v>
      </c>
      <c r="I3" s="43" t="s">
        <v>31</v>
      </c>
      <c r="J3" s="43" t="s">
        <v>41</v>
      </c>
      <c r="K3" s="2" t="s">
        <v>68</v>
      </c>
    </row>
    <row r="4" spans="1:11" ht="15">
      <c r="A4" s="53">
        <v>10</v>
      </c>
      <c r="B4" s="7" t="s">
        <v>47</v>
      </c>
      <c r="C4" s="8"/>
      <c r="D4" s="49"/>
      <c r="E4" s="49"/>
      <c r="F4" s="49"/>
      <c r="G4" s="49"/>
      <c r="H4" s="8"/>
      <c r="I4" s="8"/>
      <c r="J4" s="55"/>
      <c r="K4" s="52"/>
    </row>
    <row r="5" spans="1:11" ht="15">
      <c r="A5" s="77">
        <v>41284</v>
      </c>
      <c r="B5" s="92" t="s">
        <v>48</v>
      </c>
      <c r="C5" s="68" t="s">
        <v>40</v>
      </c>
      <c r="D5" s="68" t="s">
        <v>49</v>
      </c>
      <c r="E5" s="68" t="s">
        <v>49</v>
      </c>
      <c r="F5" s="6">
        <v>0</v>
      </c>
      <c r="G5" s="51">
        <v>0</v>
      </c>
      <c r="H5" s="51">
        <v>0</v>
      </c>
      <c r="I5" s="6">
        <v>0</v>
      </c>
      <c r="J5" s="62">
        <v>0</v>
      </c>
      <c r="K5" s="89">
        <f>I5*(1+J5/100)</f>
        <v>0</v>
      </c>
    </row>
    <row r="6" spans="1:11" ht="15">
      <c r="A6" s="77">
        <v>41315</v>
      </c>
      <c r="B6" s="92" t="s">
        <v>50</v>
      </c>
      <c r="C6" s="68" t="s">
        <v>40</v>
      </c>
      <c r="D6" s="68" t="s">
        <v>20</v>
      </c>
      <c r="E6" s="68" t="s">
        <v>49</v>
      </c>
      <c r="F6" s="6">
        <v>0</v>
      </c>
      <c r="G6" s="51">
        <v>0</v>
      </c>
      <c r="H6" s="51">
        <v>0</v>
      </c>
      <c r="I6" s="6">
        <v>0</v>
      </c>
      <c r="J6" s="62">
        <v>0</v>
      </c>
      <c r="K6" s="89">
        <f aca="true" t="shared" si="0" ref="K6:K13">I6*(1+J6/100)</f>
        <v>0</v>
      </c>
    </row>
    <row r="7" spans="1:11" ht="15">
      <c r="A7" s="77">
        <v>41343</v>
      </c>
      <c r="B7" s="92" t="s">
        <v>51</v>
      </c>
      <c r="C7" s="68" t="s">
        <v>40</v>
      </c>
      <c r="D7" s="68" t="s">
        <v>53</v>
      </c>
      <c r="E7" s="68" t="s">
        <v>49</v>
      </c>
      <c r="F7" s="6">
        <v>0</v>
      </c>
      <c r="G7" s="51">
        <v>0</v>
      </c>
      <c r="H7" s="51">
        <v>0</v>
      </c>
      <c r="I7" s="6">
        <v>0</v>
      </c>
      <c r="J7" s="62">
        <v>0</v>
      </c>
      <c r="K7" s="89">
        <f t="shared" si="0"/>
        <v>0</v>
      </c>
    </row>
    <row r="8" spans="1:11" ht="15">
      <c r="A8" s="77">
        <v>41374</v>
      </c>
      <c r="B8" s="92" t="s">
        <v>52</v>
      </c>
      <c r="C8" s="68" t="s">
        <v>40</v>
      </c>
      <c r="D8" s="68" t="s">
        <v>54</v>
      </c>
      <c r="E8" s="68" t="s">
        <v>29</v>
      </c>
      <c r="F8" s="5" t="s">
        <v>29</v>
      </c>
      <c r="G8" s="51">
        <v>0</v>
      </c>
      <c r="H8" s="51">
        <v>0</v>
      </c>
      <c r="I8" s="6">
        <v>0</v>
      </c>
      <c r="J8" s="62">
        <v>0</v>
      </c>
      <c r="K8" s="89">
        <f t="shared" si="0"/>
        <v>0</v>
      </c>
    </row>
    <row r="9" spans="1:11" ht="15">
      <c r="A9" s="77">
        <v>41404</v>
      </c>
      <c r="B9" s="92" t="s">
        <v>71</v>
      </c>
      <c r="C9" s="68" t="s">
        <v>40</v>
      </c>
      <c r="D9" s="68" t="s">
        <v>54</v>
      </c>
      <c r="E9" s="68" t="s">
        <v>29</v>
      </c>
      <c r="F9" s="95" t="s">
        <v>29</v>
      </c>
      <c r="G9" s="51">
        <v>0</v>
      </c>
      <c r="H9" s="51">
        <v>0</v>
      </c>
      <c r="I9" s="6">
        <v>0</v>
      </c>
      <c r="J9" s="62">
        <v>0</v>
      </c>
      <c r="K9" s="89">
        <f>I9*(1+J9/100)</f>
        <v>0</v>
      </c>
    </row>
    <row r="10" spans="1:11" ht="15">
      <c r="A10" s="69"/>
      <c r="B10" s="70" t="s">
        <v>63</v>
      </c>
      <c r="C10" s="71"/>
      <c r="D10" s="93"/>
      <c r="E10" s="93"/>
      <c r="F10" s="49"/>
      <c r="G10" s="49"/>
      <c r="H10" s="8"/>
      <c r="I10" s="8"/>
      <c r="J10" s="55"/>
      <c r="K10" s="94"/>
    </row>
    <row r="11" spans="1:11" ht="15">
      <c r="A11" s="77">
        <v>41285</v>
      </c>
      <c r="B11" s="92" t="s">
        <v>55</v>
      </c>
      <c r="C11" s="68" t="s">
        <v>40</v>
      </c>
      <c r="D11" s="68" t="s">
        <v>58</v>
      </c>
      <c r="E11" s="68" t="s">
        <v>20</v>
      </c>
      <c r="F11" s="6">
        <v>0</v>
      </c>
      <c r="G11" s="51">
        <v>0</v>
      </c>
      <c r="H11" s="51">
        <v>0</v>
      </c>
      <c r="I11" s="6">
        <v>0</v>
      </c>
      <c r="J11" s="62">
        <v>0</v>
      </c>
      <c r="K11" s="89">
        <f t="shared" si="0"/>
        <v>0</v>
      </c>
    </row>
    <row r="12" spans="1:11" ht="15">
      <c r="A12" s="77">
        <v>41316</v>
      </c>
      <c r="B12" s="92" t="s">
        <v>56</v>
      </c>
      <c r="C12" s="68" t="s">
        <v>40</v>
      </c>
      <c r="D12" s="68" t="s">
        <v>59</v>
      </c>
      <c r="E12" s="68" t="s">
        <v>20</v>
      </c>
      <c r="F12" s="6">
        <v>0</v>
      </c>
      <c r="G12" s="51">
        <v>0</v>
      </c>
      <c r="H12" s="51">
        <v>0</v>
      </c>
      <c r="I12" s="6">
        <v>0</v>
      </c>
      <c r="J12" s="62">
        <v>0</v>
      </c>
      <c r="K12" s="89">
        <f t="shared" si="0"/>
        <v>0</v>
      </c>
    </row>
    <row r="13" spans="1:11" ht="15.75" thickBot="1">
      <c r="A13" s="56">
        <v>41344</v>
      </c>
      <c r="B13" s="57" t="s">
        <v>57</v>
      </c>
      <c r="C13" s="58" t="s">
        <v>40</v>
      </c>
      <c r="D13" s="58" t="s">
        <v>54</v>
      </c>
      <c r="E13" s="58" t="s">
        <v>29</v>
      </c>
      <c r="F13" s="58" t="s">
        <v>29</v>
      </c>
      <c r="G13" s="59">
        <v>0</v>
      </c>
      <c r="H13" s="59">
        <v>0</v>
      </c>
      <c r="I13" s="60">
        <v>0</v>
      </c>
      <c r="J13" s="63">
        <v>0</v>
      </c>
      <c r="K13" s="61">
        <f t="shared" si="0"/>
        <v>0</v>
      </c>
    </row>
    <row r="14" spans="1:11" ht="15">
      <c r="A14" s="9"/>
      <c r="B14" s="10" t="s">
        <v>66</v>
      </c>
      <c r="C14" s="11"/>
      <c r="D14" s="12"/>
      <c r="E14" s="11"/>
      <c r="F14" s="11"/>
      <c r="G14" s="11"/>
      <c r="H14" s="11"/>
      <c r="I14" s="13">
        <f>I5+I6+I7+I8+I9+I11+I12+I13</f>
        <v>0</v>
      </c>
      <c r="J14" s="14"/>
      <c r="K14" s="15"/>
    </row>
    <row r="15" spans="1:11" ht="15">
      <c r="A15" s="16"/>
      <c r="B15" s="17" t="s">
        <v>67</v>
      </c>
      <c r="C15" s="18"/>
      <c r="D15" s="19"/>
      <c r="E15" s="18"/>
      <c r="F15" s="18"/>
      <c r="G15" s="18"/>
      <c r="H15" s="18"/>
      <c r="I15" s="18"/>
      <c r="J15" s="20"/>
      <c r="K15" s="21">
        <f>K5+K6+K7+K8+K9+K11+K12+K13</f>
        <v>0</v>
      </c>
    </row>
    <row r="16" spans="1:11" ht="15">
      <c r="A16" s="16"/>
      <c r="B16" s="22"/>
      <c r="C16" s="18"/>
      <c r="D16" s="19"/>
      <c r="E16" s="18"/>
      <c r="F16" s="18"/>
      <c r="G16" s="18"/>
      <c r="H16" s="18"/>
      <c r="I16" s="18"/>
      <c r="J16" s="20"/>
      <c r="K16" s="23"/>
    </row>
    <row r="17" spans="1:11" ht="15">
      <c r="A17" s="16"/>
      <c r="B17" s="17" t="s">
        <v>21</v>
      </c>
      <c r="C17" s="18"/>
      <c r="D17" s="19"/>
      <c r="E17" s="18"/>
      <c r="F17" s="18"/>
      <c r="G17" s="18"/>
      <c r="H17" s="18"/>
      <c r="I17" s="65">
        <f>I14*24</f>
        <v>0</v>
      </c>
      <c r="J17" s="20"/>
      <c r="K17" s="23"/>
    </row>
    <row r="18" spans="1:11" ht="15.75" thickBot="1">
      <c r="A18" s="24"/>
      <c r="B18" s="25" t="s">
        <v>22</v>
      </c>
      <c r="C18" s="26"/>
      <c r="D18" s="27"/>
      <c r="E18" s="26"/>
      <c r="F18" s="26"/>
      <c r="G18" s="26"/>
      <c r="H18" s="26"/>
      <c r="I18" s="26"/>
      <c r="J18" s="28"/>
      <c r="K18" s="29">
        <f>K15*24</f>
        <v>0</v>
      </c>
    </row>
    <row r="19" spans="1:11" ht="15">
      <c r="A19" s="30" t="s">
        <v>11</v>
      </c>
      <c r="B19" s="31"/>
      <c r="C19" s="32"/>
      <c r="D19" s="33"/>
      <c r="E19" s="33"/>
      <c r="F19" s="33"/>
      <c r="G19" s="32"/>
      <c r="H19" s="34"/>
      <c r="I19" s="35"/>
      <c r="K19" s="36"/>
    </row>
    <row r="20" spans="1:11" ht="15.75" thickBot="1">
      <c r="A20" s="37" t="s">
        <v>73</v>
      </c>
      <c r="B20" s="38"/>
      <c r="C20" s="39"/>
      <c r="D20" s="40"/>
      <c r="E20" s="40"/>
      <c r="F20" s="40"/>
      <c r="G20" s="39"/>
      <c r="H20" s="39"/>
      <c r="I20" s="40"/>
      <c r="J20" s="40"/>
      <c r="K20" s="41"/>
    </row>
  </sheetData>
  <sheetProtection/>
  <mergeCells count="5">
    <mergeCell ref="A2:A3"/>
    <mergeCell ref="B2:B3"/>
    <mergeCell ref="C2:C3"/>
    <mergeCell ref="G2:H2"/>
    <mergeCell ref="E2:F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ppomezn1</dc:creator>
  <cp:keywords/>
  <dc:description/>
  <cp:lastModifiedBy>Poboril</cp:lastModifiedBy>
  <cp:lastPrinted>2013-01-17T07:49:59Z</cp:lastPrinted>
  <dcterms:created xsi:type="dcterms:W3CDTF">2012-11-27T12:29:50Z</dcterms:created>
  <dcterms:modified xsi:type="dcterms:W3CDTF">2013-01-17T11:12:26Z</dcterms:modified>
  <cp:category/>
  <cp:version/>
  <cp:contentType/>
  <cp:contentStatus/>
</cp:coreProperties>
</file>