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alova3\Desktop\"/>
    </mc:Choice>
  </mc:AlternateContent>
  <xr:revisionPtr revIDLastSave="0" documentId="8_{8FE43DCA-64F1-4E34-86B5-356E483B9C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olný interiér ZKD" sheetId="7" r:id="rId1"/>
  </sheets>
  <definedNames>
    <definedName name="_xlnm.Print_Area" localSheetId="0">'Volný interiér ZKD'!$A$8:$AA$82</definedName>
  </definedNames>
  <calcPr calcId="191029"/>
</workbook>
</file>

<file path=xl/calcChain.xml><?xml version="1.0" encoding="utf-8"?>
<calcChain xmlns="http://schemas.openxmlformats.org/spreadsheetml/2006/main">
  <c r="U78" i="7" l="1"/>
  <c r="AA82" i="7"/>
  <c r="Y82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11" i="7"/>
  <c r="Z10" i="7"/>
  <c r="U75" i="7"/>
  <c r="U76" i="7"/>
  <c r="U77" i="7"/>
  <c r="U79" i="7"/>
  <c r="U80" i="7"/>
  <c r="U74" i="7"/>
  <c r="V77" i="7"/>
  <c r="T82" i="7"/>
  <c r="J82" i="7"/>
  <c r="J81" i="7"/>
  <c r="J80" i="7"/>
  <c r="K82" i="7"/>
  <c r="K80" i="7"/>
  <c r="J66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10" i="7"/>
  <c r="I65" i="7"/>
  <c r="K75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11" i="7"/>
  <c r="J12" i="7"/>
  <c r="J10" i="7"/>
  <c r="AA10" i="7" l="1"/>
  <c r="O82" i="7"/>
  <c r="Q79" i="7"/>
  <c r="AA74" i="7"/>
  <c r="Y79" i="7" l="1"/>
  <c r="AA79" i="7"/>
  <c r="Q77" i="7"/>
  <c r="Q78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Y78" i="7" l="1"/>
  <c r="AA78" i="7"/>
  <c r="V78" i="7"/>
  <c r="T78" i="7"/>
  <c r="Y77" i="7" l="1"/>
  <c r="AA77" i="7"/>
  <c r="V75" i="7"/>
  <c r="V76" i="7"/>
  <c r="T77" i="7"/>
  <c r="Q51" i="7" l="1"/>
  <c r="Q59" i="7"/>
  <c r="Q67" i="7"/>
  <c r="Q75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80" i="7"/>
  <c r="O81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2" i="7"/>
  <c r="Q53" i="7"/>
  <c r="Q54" i="7"/>
  <c r="Q55" i="7"/>
  <c r="Q56" i="7"/>
  <c r="Q57" i="7"/>
  <c r="Q58" i="7"/>
  <c r="Q60" i="7"/>
  <c r="Q61" i="7"/>
  <c r="Q62" i="7"/>
  <c r="Q63" i="7"/>
  <c r="Q64" i="7"/>
  <c r="Q65" i="7"/>
  <c r="Q66" i="7"/>
  <c r="Q68" i="7"/>
  <c r="Q69" i="7"/>
  <c r="Q70" i="7"/>
  <c r="Q71" i="7"/>
  <c r="Q72" i="7"/>
  <c r="Q73" i="7"/>
  <c r="Q74" i="7"/>
  <c r="Q76" i="7"/>
  <c r="Q80" i="7"/>
  <c r="Q81" i="7"/>
  <c r="Q10" i="7"/>
  <c r="O11" i="7"/>
  <c r="O10" i="7"/>
  <c r="AA12" i="7" l="1"/>
  <c r="AA13" i="7"/>
  <c r="AA20" i="7"/>
  <c r="AA21" i="7"/>
  <c r="AA28" i="7"/>
  <c r="AA29" i="7"/>
  <c r="AA36" i="7"/>
  <c r="AA37" i="7"/>
  <c r="AA44" i="7"/>
  <c r="AA45" i="7"/>
  <c r="AA46" i="7"/>
  <c r="AA49" i="7"/>
  <c r="AA52" i="7"/>
  <c r="AA53" i="7"/>
  <c r="AA54" i="7"/>
  <c r="AA57" i="7"/>
  <c r="AA60" i="7"/>
  <c r="AA61" i="7"/>
  <c r="AA62" i="7"/>
  <c r="AA65" i="7"/>
  <c r="AA68" i="7"/>
  <c r="AA69" i="7"/>
  <c r="AA70" i="7"/>
  <c r="AA73" i="7"/>
  <c r="AA76" i="7"/>
  <c r="AA80" i="7"/>
  <c r="AA16" i="7"/>
  <c r="AA17" i="7"/>
  <c r="AA24" i="7"/>
  <c r="AA25" i="7"/>
  <c r="AA32" i="7"/>
  <c r="AA33" i="7"/>
  <c r="AA40" i="7"/>
  <c r="AA41" i="7"/>
  <c r="AA47" i="7"/>
  <c r="AA50" i="7"/>
  <c r="AA55" i="7"/>
  <c r="AA58" i="7"/>
  <c r="AA63" i="7"/>
  <c r="AA66" i="7"/>
  <c r="AA71" i="7"/>
  <c r="Y16" i="7"/>
  <c r="Y17" i="7"/>
  <c r="Y24" i="7"/>
  <c r="Y25" i="7"/>
  <c r="Y32" i="7"/>
  <c r="Y33" i="7"/>
  <c r="Y40" i="7"/>
  <c r="Y41" i="7"/>
  <c r="Y48" i="7"/>
  <c r="Y49" i="7"/>
  <c r="Y56" i="7"/>
  <c r="Y57" i="7"/>
  <c r="Y64" i="7"/>
  <c r="Y65" i="7"/>
  <c r="Y72" i="7"/>
  <c r="Y73" i="7"/>
  <c r="W11" i="7"/>
  <c r="Y11" i="7" s="1"/>
  <c r="W12" i="7"/>
  <c r="Y12" i="7" s="1"/>
  <c r="W13" i="7"/>
  <c r="Y13" i="7" s="1"/>
  <c r="W14" i="7"/>
  <c r="AA14" i="7" s="1"/>
  <c r="W15" i="7"/>
  <c r="AA15" i="7" s="1"/>
  <c r="W16" i="7"/>
  <c r="W17" i="7"/>
  <c r="W18" i="7"/>
  <c r="AA18" i="7" s="1"/>
  <c r="W19" i="7"/>
  <c r="AA19" i="7" s="1"/>
  <c r="W20" i="7"/>
  <c r="Y20" i="7" s="1"/>
  <c r="W21" i="7"/>
  <c r="Y21" i="7" s="1"/>
  <c r="W22" i="7"/>
  <c r="AA22" i="7" s="1"/>
  <c r="W23" i="7"/>
  <c r="AA23" i="7" s="1"/>
  <c r="W24" i="7"/>
  <c r="W25" i="7"/>
  <c r="W26" i="7"/>
  <c r="AA26" i="7" s="1"/>
  <c r="W27" i="7"/>
  <c r="AA27" i="7" s="1"/>
  <c r="W28" i="7"/>
  <c r="Y28" i="7" s="1"/>
  <c r="W29" i="7"/>
  <c r="Y29" i="7" s="1"/>
  <c r="W30" i="7"/>
  <c r="AA30" i="7" s="1"/>
  <c r="W31" i="7"/>
  <c r="AA31" i="7" s="1"/>
  <c r="W32" i="7"/>
  <c r="W33" i="7"/>
  <c r="W34" i="7"/>
  <c r="AA34" i="7" s="1"/>
  <c r="W35" i="7"/>
  <c r="AA35" i="7" s="1"/>
  <c r="W36" i="7"/>
  <c r="Y36" i="7" s="1"/>
  <c r="W37" i="7"/>
  <c r="Y37" i="7" s="1"/>
  <c r="W38" i="7"/>
  <c r="AA38" i="7" s="1"/>
  <c r="W39" i="7"/>
  <c r="AA39" i="7" s="1"/>
  <c r="W40" i="7"/>
  <c r="W41" i="7"/>
  <c r="W42" i="7"/>
  <c r="AA42" i="7" s="1"/>
  <c r="W43" i="7"/>
  <c r="AA43" i="7" s="1"/>
  <c r="W44" i="7"/>
  <c r="Y44" i="7" s="1"/>
  <c r="W45" i="7"/>
  <c r="Y45" i="7" s="1"/>
  <c r="W46" i="7"/>
  <c r="Y46" i="7" s="1"/>
  <c r="W47" i="7"/>
  <c r="Y47" i="7" s="1"/>
  <c r="W48" i="7"/>
  <c r="AA48" i="7" s="1"/>
  <c r="W49" i="7"/>
  <c r="W50" i="7"/>
  <c r="Y50" i="7" s="1"/>
  <c r="W51" i="7"/>
  <c r="AA51" i="7" s="1"/>
  <c r="W52" i="7"/>
  <c r="Y52" i="7" s="1"/>
  <c r="W53" i="7"/>
  <c r="Y53" i="7" s="1"/>
  <c r="W54" i="7"/>
  <c r="Y54" i="7" s="1"/>
  <c r="W55" i="7"/>
  <c r="Y55" i="7" s="1"/>
  <c r="W56" i="7"/>
  <c r="AA56" i="7" s="1"/>
  <c r="W57" i="7"/>
  <c r="W58" i="7"/>
  <c r="Y58" i="7" s="1"/>
  <c r="W59" i="7"/>
  <c r="AA59" i="7" s="1"/>
  <c r="W60" i="7"/>
  <c r="Y60" i="7" s="1"/>
  <c r="W61" i="7"/>
  <c r="Y61" i="7" s="1"/>
  <c r="W62" i="7"/>
  <c r="Y62" i="7" s="1"/>
  <c r="W63" i="7"/>
  <c r="Y63" i="7" s="1"/>
  <c r="W64" i="7"/>
  <c r="AA64" i="7" s="1"/>
  <c r="W65" i="7"/>
  <c r="W66" i="7"/>
  <c r="Y66" i="7" s="1"/>
  <c r="W67" i="7"/>
  <c r="AA67" i="7" s="1"/>
  <c r="W68" i="7"/>
  <c r="Y68" i="7" s="1"/>
  <c r="W69" i="7"/>
  <c r="Y69" i="7" s="1"/>
  <c r="W70" i="7"/>
  <c r="Y70" i="7" s="1"/>
  <c r="W71" i="7"/>
  <c r="Y71" i="7" s="1"/>
  <c r="W72" i="7"/>
  <c r="AA72" i="7" s="1"/>
  <c r="W73" i="7"/>
  <c r="W74" i="7"/>
  <c r="Y74" i="7" s="1"/>
  <c r="W75" i="7"/>
  <c r="AA75" i="7" s="1"/>
  <c r="W76" i="7"/>
  <c r="Y76" i="7" s="1"/>
  <c r="W80" i="7"/>
  <c r="Y80" i="7" s="1"/>
  <c r="W81" i="7"/>
  <c r="Y81" i="7" s="1"/>
  <c r="W10" i="7"/>
  <c r="Y10" i="7" s="1"/>
  <c r="T74" i="7"/>
  <c r="AA81" i="7" l="1"/>
  <c r="Y39" i="7"/>
  <c r="Y31" i="7"/>
  <c r="Y23" i="7"/>
  <c r="Y15" i="7"/>
  <c r="Y38" i="7"/>
  <c r="Y30" i="7"/>
  <c r="Y22" i="7"/>
  <c r="Y14" i="7"/>
  <c r="Y75" i="7"/>
  <c r="Y67" i="7"/>
  <c r="Y59" i="7"/>
  <c r="Y51" i="7"/>
  <c r="Y43" i="7"/>
  <c r="Y35" i="7"/>
  <c r="Y27" i="7"/>
  <c r="Y19" i="7"/>
  <c r="Y42" i="7"/>
  <c r="Y34" i="7"/>
  <c r="Y26" i="7"/>
  <c r="Y18" i="7"/>
  <c r="AA11" i="7"/>
  <c r="I81" i="7"/>
  <c r="K76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I62" i="7"/>
  <c r="K61" i="7"/>
  <c r="K60" i="7"/>
  <c r="I60" i="7"/>
  <c r="K59" i="7"/>
  <c r="K58" i="7"/>
  <c r="I58" i="7"/>
  <c r="K57" i="7"/>
  <c r="K56" i="7"/>
  <c r="I56" i="7"/>
  <c r="K55" i="7"/>
  <c r="K54" i="7"/>
  <c r="I54" i="7"/>
  <c r="K53" i="7"/>
  <c r="K52" i="7"/>
  <c r="I52" i="7"/>
  <c r="K51" i="7"/>
  <c r="K50" i="7"/>
  <c r="I50" i="7"/>
  <c r="K49" i="7"/>
  <c r="K48" i="7"/>
  <c r="I48" i="7"/>
  <c r="K47" i="7"/>
  <c r="K46" i="7"/>
  <c r="I46" i="7"/>
  <c r="K45" i="7"/>
  <c r="K44" i="7"/>
  <c r="I44" i="7"/>
  <c r="K43" i="7"/>
  <c r="K42" i="7"/>
  <c r="I42" i="7"/>
  <c r="K41" i="7"/>
  <c r="K40" i="7"/>
  <c r="I40" i="7"/>
  <c r="K39" i="7"/>
  <c r="K38" i="7"/>
  <c r="I38" i="7"/>
  <c r="K37" i="7"/>
  <c r="K36" i="7"/>
  <c r="I36" i="7"/>
  <c r="K35" i="7"/>
  <c r="K34" i="7"/>
  <c r="I34" i="7"/>
  <c r="K33" i="7"/>
  <c r="K32" i="7"/>
  <c r="I32" i="7"/>
  <c r="K31" i="7"/>
  <c r="K30" i="7"/>
  <c r="I30" i="7"/>
  <c r="K29" i="7"/>
  <c r="K28" i="7"/>
  <c r="I28" i="7"/>
  <c r="K27" i="7"/>
  <c r="K26" i="7"/>
  <c r="I26" i="7"/>
  <c r="K25" i="7"/>
  <c r="K24" i="7"/>
  <c r="I24" i="7"/>
  <c r="K23" i="7"/>
  <c r="K22" i="7"/>
  <c r="I22" i="7"/>
  <c r="K21" i="7"/>
  <c r="K20" i="7"/>
  <c r="I20" i="7"/>
  <c r="K19" i="7"/>
  <c r="K18" i="7"/>
  <c r="I18" i="7"/>
  <c r="K17" i="7"/>
  <c r="K16" i="7"/>
  <c r="I16" i="7"/>
  <c r="K15" i="7"/>
  <c r="K14" i="7"/>
  <c r="I14" i="7"/>
  <c r="K13" i="7"/>
  <c r="K12" i="7"/>
  <c r="I12" i="7"/>
  <c r="K11" i="7"/>
  <c r="I10" i="7"/>
  <c r="K10" i="7"/>
  <c r="K81" i="7" l="1"/>
  <c r="I11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I43" i="7"/>
  <c r="I45" i="7"/>
  <c r="I47" i="7"/>
  <c r="I49" i="7"/>
  <c r="I51" i="7"/>
  <c r="I53" i="7"/>
  <c r="I55" i="7"/>
  <c r="I57" i="7"/>
  <c r="I63" i="7"/>
  <c r="I66" i="7"/>
  <c r="I13" i="7"/>
  <c r="I15" i="7"/>
  <c r="I59" i="7"/>
  <c r="I61" i="7"/>
  <c r="I64" i="7"/>
  <c r="I67" i="7"/>
  <c r="I68" i="7"/>
  <c r="I69" i="7"/>
  <c r="I70" i="7"/>
  <c r="I71" i="7"/>
  <c r="I72" i="7"/>
  <c r="I73" i="7"/>
  <c r="I74" i="7"/>
  <c r="I75" i="7"/>
  <c r="I76" i="7"/>
  <c r="I80" i="7" l="1"/>
  <c r="I82" i="7" s="1"/>
</calcChain>
</file>

<file path=xl/sharedStrings.xml><?xml version="1.0" encoding="utf-8"?>
<sst xmlns="http://schemas.openxmlformats.org/spreadsheetml/2006/main" count="350" uniqueCount="274">
  <si>
    <t>Položka  č.</t>
  </si>
  <si>
    <t>Popis položky</t>
  </si>
  <si>
    <t>č.výkresu</t>
  </si>
  <si>
    <t>umístění</t>
  </si>
  <si>
    <t>poznámka</t>
  </si>
  <si>
    <t>zobrazení</t>
  </si>
  <si>
    <t>počet ks/m2/bm</t>
  </si>
  <si>
    <t>01</t>
  </si>
  <si>
    <t>typový výrobek</t>
  </si>
  <si>
    <t>02</t>
  </si>
  <si>
    <t>03</t>
  </si>
  <si>
    <t>viz.výkres č. D1.5 - 03</t>
  </si>
  <si>
    <t>04</t>
  </si>
  <si>
    <t>C 104</t>
  </si>
  <si>
    <t>05</t>
  </si>
  <si>
    <t>C 105</t>
  </si>
  <si>
    <t>viz.výkres č. D1.5 - 05</t>
  </si>
  <si>
    <t>06</t>
  </si>
  <si>
    <t>07</t>
  </si>
  <si>
    <t>08</t>
  </si>
  <si>
    <t>C 107a</t>
  </si>
  <si>
    <t>09</t>
  </si>
  <si>
    <t>D 204</t>
  </si>
  <si>
    <t>10</t>
  </si>
  <si>
    <t>13</t>
  </si>
  <si>
    <t>14</t>
  </si>
  <si>
    <t>C 106b</t>
  </si>
  <si>
    <t>15</t>
  </si>
  <si>
    <t>16</t>
  </si>
  <si>
    <t>31</t>
  </si>
  <si>
    <t>32</t>
  </si>
  <si>
    <t>C 207</t>
  </si>
  <si>
    <t>33</t>
  </si>
  <si>
    <t>E 105a</t>
  </si>
  <si>
    <t>34</t>
  </si>
  <si>
    <t>35</t>
  </si>
  <si>
    <t>36</t>
  </si>
  <si>
    <t>37</t>
  </si>
  <si>
    <t>C 206</t>
  </si>
  <si>
    <t>38</t>
  </si>
  <si>
    <t>39</t>
  </si>
  <si>
    <t>40</t>
  </si>
  <si>
    <t>E 203</t>
  </si>
  <si>
    <t>41</t>
  </si>
  <si>
    <t>C 203</t>
  </si>
  <si>
    <t>42</t>
  </si>
  <si>
    <t>43</t>
  </si>
  <si>
    <t>výška    - 2100 mm šířka      -  850 mm hloubka -   600 mm</t>
  </si>
  <si>
    <t>44</t>
  </si>
  <si>
    <t>C 107b</t>
  </si>
  <si>
    <t>45</t>
  </si>
  <si>
    <t>46</t>
  </si>
  <si>
    <t>výška    -  750 mm délka     -  1500 mm šířka     -  700 mm</t>
  </si>
  <si>
    <t>47</t>
  </si>
  <si>
    <t>48</t>
  </si>
  <si>
    <t>49</t>
  </si>
  <si>
    <t>50</t>
  </si>
  <si>
    <t>51</t>
  </si>
  <si>
    <t>D 103             E 112             D 203              D 206                  D 207</t>
  </si>
  <si>
    <t>52</t>
  </si>
  <si>
    <t>53</t>
  </si>
  <si>
    <t>54</t>
  </si>
  <si>
    <t>55</t>
  </si>
  <si>
    <t>E 105b</t>
  </si>
  <si>
    <t>56</t>
  </si>
  <si>
    <t>57</t>
  </si>
  <si>
    <t>58</t>
  </si>
  <si>
    <t>59</t>
  </si>
  <si>
    <t>60</t>
  </si>
  <si>
    <t>61</t>
  </si>
  <si>
    <t>62</t>
  </si>
  <si>
    <t>D 103</t>
  </si>
  <si>
    <t>viz.výkres č. D1.5 - 04</t>
  </si>
  <si>
    <t>63</t>
  </si>
  <si>
    <t>64</t>
  </si>
  <si>
    <t>65</t>
  </si>
  <si>
    <t>66</t>
  </si>
  <si>
    <t>D 206</t>
  </si>
  <si>
    <t>67</t>
  </si>
  <si>
    <t>68</t>
  </si>
  <si>
    <t>C 109</t>
  </si>
  <si>
    <t>69</t>
  </si>
  <si>
    <t>výška    - 750 mm šířka    -   2800 mm šířka    -   2650 mm hloubka  -  700 mm</t>
  </si>
  <si>
    <t>D 102</t>
  </si>
  <si>
    <t>70</t>
  </si>
  <si>
    <t>71</t>
  </si>
  <si>
    <t>D 207</t>
  </si>
  <si>
    <t>72</t>
  </si>
  <si>
    <t>73</t>
  </si>
  <si>
    <t>viz.výkres č. D1.5 - 06</t>
  </si>
  <si>
    <t>74</t>
  </si>
  <si>
    <t>75</t>
  </si>
  <si>
    <t>77</t>
  </si>
  <si>
    <t>78</t>
  </si>
  <si>
    <t>E 112</t>
  </si>
  <si>
    <t>79</t>
  </si>
  <si>
    <t>80</t>
  </si>
  <si>
    <t>C 104,   C106a,          E 103,    E 104,        E 110a,  C 202,         C 208</t>
  </si>
  <si>
    <t>C 106a                                                             E 110a                        C 208</t>
  </si>
  <si>
    <t>C 105                      C 207</t>
  </si>
  <si>
    <t>D107a,   D107b              E101,     E102a      E102b,   E106a        E107,     C204a     C204b,   D209    E201,     E202    E207</t>
  </si>
  <si>
    <t>D 206                                      D 207                                  E 205                                   E 211</t>
  </si>
  <si>
    <t>C 107a                        E 105a                          C 207</t>
  </si>
  <si>
    <t>C 207                         E 105a</t>
  </si>
  <si>
    <t>D 103                          D 204</t>
  </si>
  <si>
    <t>D 206                           D 207</t>
  </si>
  <si>
    <t>C 108                          C 109                        D 102                            E 105a                      C 203                          C 207                         D 206                       D 207</t>
  </si>
  <si>
    <t>E 105b                       C 203</t>
  </si>
  <si>
    <t>E 105b                     C 203</t>
  </si>
  <si>
    <t>D 206                        D 207</t>
  </si>
  <si>
    <t>E 111a                           E 111b</t>
  </si>
  <si>
    <t>E 111a                              E 111b</t>
  </si>
  <si>
    <t>E 111a                             E 111b</t>
  </si>
  <si>
    <t>C 201                               E 208</t>
  </si>
  <si>
    <t>C 104                                   E 103                            E 104                             E 110a                            C 202                      C 208</t>
  </si>
  <si>
    <t>C 105                         C 107a                          D 204</t>
  </si>
  <si>
    <t>C 108                         C 109                            E 203</t>
  </si>
  <si>
    <t>C 109                         C 206</t>
  </si>
  <si>
    <t>C 111                         D 108                               E 108                                             C 209                            E 208</t>
  </si>
  <si>
    <t>C 109                        E 112                        C 203                           C 207</t>
  </si>
  <si>
    <t>C 108,    C 109          D 102,    D 103              E 105a   E 112,             C 203     C 207,                 D 203     D 206,          D 207</t>
  </si>
  <si>
    <t>C 111                         D 108                               E 108                              C 201                            C 209                             E 208</t>
  </si>
  <si>
    <t>C 111                         D 108                               E 108                              C 201                           C 209                             E 208</t>
  </si>
  <si>
    <r>
      <t xml:space="preserve">    </t>
    </r>
    <r>
      <rPr>
        <b/>
        <sz val="11"/>
        <rFont val="Arial CE"/>
        <family val="2"/>
        <charset val="238"/>
      </rPr>
      <t xml:space="preserve">Odpadkový koš 15l  </t>
    </r>
    <r>
      <rPr>
        <b/>
        <sz val="11"/>
        <rFont val="Calibri"/>
        <family val="2"/>
        <charset val="238"/>
        <scheme val="minor"/>
      </rPr>
      <t xml:space="preserve">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–  vnější materiál matný nerez                                                                                                                                                                                                        –  uvnitř vyjímatelná samostatná nádoba z plastu                                                                                                                 –  otevírání víka pedálovým mechanismem </t>
    </r>
  </si>
  <si>
    <r>
      <rPr>
        <b/>
        <sz val="11"/>
        <rFont val="Arial CE"/>
        <family val="2"/>
        <charset val="238"/>
      </rPr>
      <t xml:space="preserve">Odpadkový koš 35l  </t>
    </r>
    <r>
      <rPr>
        <b/>
        <sz val="11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–  broušená nerez                                                                                                                                                                                                   –  protiskluzová gumová základna koše                                                                                                –  horní gumová obruč v chromovaném provedení pro udržení sáčku na odpad</t>
    </r>
  </si>
  <si>
    <r>
      <rPr>
        <b/>
        <sz val="11"/>
        <rFont val="Arial CE"/>
        <charset val="238"/>
      </rPr>
      <t xml:space="preserve">Otočná židle, stavitelná pístem  </t>
    </r>
    <r>
      <rPr>
        <sz val="11"/>
        <rFont val="Arial CE"/>
        <family val="2"/>
        <charset val="238"/>
      </rPr>
      <t xml:space="preserve">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bez područek                                                                                                                                     
– kříž  kovový, chromovaný kříž 
– sedák a opěrák polstrovaný                                                                                                                   – tkanina odolná vůči prodření                                                                                                                                                                – stavitelná plynovým pístem, výška sedu 450-500mm                                                              – odstín RAL a typ čalounění Látka je složena z 100% Polyester (lícní vrstva) o hmotnosti min. 490 g/bm, stálobarevnost na světle 5, odolnost látky vůči otěru je min. 95.000 otáček Martindale (ISO 12947-2). Splňuje cigaretový test EN 1021-1:2006 a EN 1021-2:2006. (doloženo certifikáty) Jedná se o velmi odolnou látku pro použití ve veřejných prostorách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</si>
  <si>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family val="2"/>
        <charset val="238"/>
        <scheme val="minor"/>
      </rPr>
      <t xml:space="preserve">Otočná židle na kolečkách, stavitelná pístem               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
– čalouněný sedák i opěrák
– područky PUR 2D
                   – kříž leštěný hliník                                                                                                                                                                 – posuv sedáku v 5 ti polohách                                                                                                                         – tkanina odolná vůči prodření                                                                                                                                         – stavitelná plynovým pístem, výška sedu 450-500mm                                                                                                                                                   
–  blokování a odblokování záklonu, aretace ve 4 polohách                                                                                        – odstín a typ čalounění Látka je složena z 100% Polyester (lícní vrstva) o hmotnosti min. 490 g/bm, stálobarevnost na světle 5, odolnost látky vůči otěru je min. 95.000 otáček Martindale (ISO 12947-2). Splňuje cigaretový test EN 1021-1:2006 a EN 1021-2:2006. (doloženo certifikáty) Jedná se o velmi odolnou látku pro použití ve veřejných prostorách
</t>
    </r>
    <r>
      <rPr>
        <sz val="11"/>
        <rFont val="Arial CE"/>
        <family val="2"/>
        <charset val="238"/>
      </rPr>
      <t xml:space="preserve">                  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 
</t>
    </r>
  </si>
  <si>
    <r>
      <rPr>
        <b/>
        <sz val="11"/>
        <rFont val="Arial CE"/>
        <family val="2"/>
        <charset val="238"/>
      </rPr>
      <t>Laboratorní židle, stavitelná pístem</t>
    </r>
    <r>
      <rPr>
        <b/>
        <sz val="11"/>
        <rFont val="Calibri"/>
        <family val="2"/>
        <charset val="238"/>
        <scheme val="minor"/>
      </rPr>
      <t xml:space="preserve">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
– rám a sedák polyurethan
– bez područek
– kříž lesklý
– stavitelná plynovým pístem,mechanika easynchro, výška sedu 440 - 560mm                                                                                                                                                                                                          – odstín RAL a typ čalounění bude vzorkován   
</t>
    </r>
  </si>
  <si>
    <r>
      <rPr>
        <b/>
        <sz val="11"/>
        <rFont val="Arial CE"/>
        <charset val="238"/>
      </rPr>
      <t xml:space="preserve">Otočné křeslo     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– kovová podnož, křížová základna, povrchová úprava chrom                                                                                   – korpus křesla překližka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čalounění odolné  výplň PUR pěna                                                                                                                                                                                          – odstín RAL a typ čalounění bude vzorkován Látka je složena z 100% Polyester (lícní vrstva) o hmotnosti min. 490 g/bm, stálobarevnost na světle 5, odolnost látky vůči otěru je min. 95.000 otáček Martindale (ISO 12947-2). Splňuje cigaretový test EN 1021-1:2006 a EN 1021-2:2006. (doloženo certifikáty) Jedná se o velmi odolnou látku pro použití ve veřejných prostorách                </t>
    </r>
  </si>
  <si>
    <r>
      <rPr>
        <b/>
        <sz val="11"/>
        <rFont val="Arial CE"/>
        <charset val="238"/>
      </rPr>
      <t xml:space="preserve">2-3 místná pohovka    </t>
    </r>
    <r>
      <rPr>
        <sz val="11"/>
        <rFont val="Arial CE"/>
        <family val="2"/>
        <charset val="238"/>
      </rPr>
      <t xml:space="preserve">
</t>
    </r>
    <r>
      <rPr>
        <sz val="11"/>
        <rFont val="Calibri"/>
        <family val="2"/>
        <charset val="238"/>
        <scheme val="minor"/>
      </rPr>
      <t>– rám dřevovláknitá deska, masivní dřevo, překližka, ocel                                                           – Podnož je vyrobena svařením  nerezových profilů 40/15  mm tl. 2mm s povrchovou úpravou norma EN 10204, typ nerezi AISI 304 (doloženo certifikátem).  a  jsou ukončeny nylonovými kluzáky                                                                                                                                                                                                                                                                       – celoplošné čalounění, odolné                                                                                                                                                                                           –  odstín RAL a typ čalounění bude vzorkován ,Látka je složena z 100% Polyester (lícní vrstva) o hmotnosti min. 490 g/bm, stálobarevnost na světle 5, odolnost látky vůči otěru je min. 95.000 otáček Martindale (ISO 12947-2). Splňuje cigaretový test EN 1021-1:2006 a EN 1021-2:2006. (doloženo certifikáty)</t>
    </r>
  </si>
  <si>
    <t xml:space="preserve">  Rekonstrukce budovy ZZ – částí C, D, E pro potřeby simulačního centra – Cvičné nemocnice</t>
  </si>
  <si>
    <r>
      <t xml:space="preserve">   D.1.5 - INTERIÉR – SPECIFIKACE POLOŽEK - </t>
    </r>
    <r>
      <rPr>
        <b/>
        <sz val="16"/>
        <color rgb="FFFF0000"/>
        <rFont val="Arial CE"/>
        <charset val="238"/>
      </rPr>
      <t>volný interiér</t>
    </r>
  </si>
  <si>
    <t>ZRUŠENO</t>
  </si>
  <si>
    <t>Doprava</t>
  </si>
  <si>
    <t>cena / ks bez DPH</t>
  </si>
  <si>
    <t>celkem bez DPH</t>
  </si>
  <si>
    <t>cena / ks vč. DPH</t>
  </si>
  <si>
    <t>celkem vč. DPH</t>
  </si>
  <si>
    <r>
      <rPr>
        <b/>
        <sz val="11"/>
        <rFont val="Arial CE"/>
        <charset val="238"/>
      </rPr>
      <t xml:space="preserve">Skladová skříň   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–  materiál LTD lamino tl.min. 18 mm , ABS hrana tl. min. 2mm   , pevné křídlové dveře ze 2/3 prosklené       
–  uzamykatelná, generální klíč - vyměnitelná vložka
– 4 ks police, nosnost police min. 30 kg                                                                                                            – rektifikační nohy - 4ks za soklem skříně pro dorovnání případné podlahové nerovnosti, rektifikace přes dno skříně, sokl výšky max. 50 mm
– odstín lamina - viz. technická zpráva , detailní popis provedení - viz technická zpráva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</si>
  <si>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Arial CE"/>
        <family val="2"/>
        <charset val="238"/>
      </rPr>
      <t xml:space="preserve">Jídelní židle  </t>
    </r>
    <r>
      <rPr>
        <b/>
        <sz val="11"/>
        <rFont val="Calibri"/>
        <family val="2"/>
        <charset val="238"/>
        <scheme val="minor"/>
      </rPr>
      <t xml:space="preserve">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Židle mají ergonomicky tvarovaný sedák a opěrák, která je okovaná maticovými úchyty pro pevné spojení s podnoží.
Podnož je vyrobena svařením  nerezových trubek min Ø22/2 mm povrchovou úpravou norma EN 10204, typ nerezi AISI 304 (doloženo certifikátem). Trubky jsou ukončeny nylonovými kluzáky.
Čalounění je tvořeno polyuretanovou pěnou tl. min. 20 mm N35/43
Omyvatelná Látka je složena z 100% Polyester -   odolnost látky vůči otěru je min. 95.000 otáček Martindale (ISO 12947-2). Splňuje cigaretový test EN 1021-1:2006 a EN 1021-2:2006. (doloženo certifikáty) Jedná se o velmi odolnou látku pro použití ve veřejných prostorách.Sedák je ze spodní části očalouněný.
                                                    </t>
    </r>
  </si>
  <si>
    <r>
      <rPr>
        <b/>
        <sz val="11"/>
        <rFont val="Arial CE"/>
        <family val="2"/>
        <charset val="238"/>
      </rPr>
      <t xml:space="preserve">Odpadkový koš na tříděný odpad 2 x min. 20l    </t>
    </r>
    <r>
      <rPr>
        <b/>
        <sz val="11"/>
        <rFont val="Calibri"/>
        <family val="2"/>
        <charset val="238"/>
        <scheme val="minor"/>
      </rPr>
      <t xml:space="preserve">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–  vnější materiál broušená nerez                                                                                                                                                                                                                    –  uvnitř dvě vyjímatelné samostatné nádoby z plastu o objemu min. 2 x 20l                                                                  –  otevírání víka pedálovým mechanismem</t>
    </r>
  </si>
  <si>
    <r>
      <rPr>
        <b/>
        <sz val="11"/>
        <rFont val="Arial CE"/>
        <charset val="238"/>
      </rPr>
      <t xml:space="preserve">Odpadkový koš  30l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–  vnější materiál broušená nerez                                                                                                                                                                                                        –  uvnitř vyjímatelná samostatná nádoba z plastu o objemu min. 30l                                                                  –  otevírání víka pedálovým mechanismem (výdrž více jak 150 000 sešlápnutí)</t>
    </r>
  </si>
  <si>
    <t>Rozměry v toleranci +- 5%                   výška      - 865 mm šířka       - 555 mm hloubka  -   420 mm  v. sedáku -  450mm</t>
  </si>
  <si>
    <r>
      <rPr>
        <b/>
        <sz val="11"/>
        <rFont val="Arial CE"/>
        <charset val="238"/>
      </rPr>
      <t xml:space="preserve">Skříň otevřená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–  materiál DTD lamino, tl. min. 18mm, ABS hrana tl. min. 2 mm   </t>
    </r>
    <r>
      <rPr>
        <sz val="11"/>
        <rFont val="Arial CE"/>
        <family val="2"/>
        <charset val="238"/>
      </rPr>
      <t xml:space="preserve">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6 ukládacích úrovní - police v rozteči cca 4 x 400 mm                                                                            – rektifikační nohy pro dorovnání případné podlahové nerovnosti                                                                           rektifikační nohy za soklem, rektifikace přes dno skříně - skrytá rektifikace, sokl výšky max. 50 mm                                                                                                                                        –   dezén lamina - viz. technická zpráva, detailní popis provedení - viz technická zpráva</t>
    </r>
  </si>
  <si>
    <r>
      <rPr>
        <b/>
        <sz val="11"/>
        <rFont val="Arial CE"/>
        <charset val="238"/>
      </rPr>
      <t xml:space="preserve">Kombinovaná skříň </t>
    </r>
    <r>
      <rPr>
        <sz val="11"/>
        <rFont val="Arial CE"/>
        <charset val="238"/>
      </rPr>
      <t xml:space="preserve">     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–  materiál korpusu a dvířek DTD lamino, tl. min. 18mm, ABS hrana tl. min. 2 mm                                                                                                     –  dveře plné, otevíravé                                                                                                                           –  2 x uzavřená skkřňka s policemi, 1 x otevřená police                                                                      – rektifikační nohy pro dorovnání případné podlahové nerovnosti                                                                   rektifikační nohy za soklem, rektifikace přes dno skříně - skrytá rektifikace, sokl výšky max. 50 mm                                                                                                                                        –   dezén lamina - viz. technická zpráva, detailní popis provedení - viz technická zpráva</t>
    </r>
  </si>
  <si>
    <r>
      <rPr>
        <b/>
        <sz val="11"/>
        <rFont val="Arial CE"/>
        <charset val="238"/>
      </rPr>
      <t>Skříň s prosklenými dveřmi na soklu, uzamykatelná</t>
    </r>
    <r>
      <rPr>
        <sz val="11"/>
        <rFont val="Arial CE"/>
        <family val="2"/>
        <charset val="238"/>
      </rPr>
      <t xml:space="preserve">
</t>
    </r>
    <r>
      <rPr>
        <sz val="11"/>
        <rFont val="Calibri"/>
        <family val="2"/>
        <charset val="238"/>
        <scheme val="minor"/>
      </rPr>
      <t xml:space="preserve">– prosklené dveře na celou výšku
– materiál korpusu a polic  DTD lamino, tl. min. 18 mm , ABS hrana tl. min. 2 mm                                                                                                                                                                                – cylindrický zámek, generální klíč
– plošná nosnost police je 30 kg
   rektifikační nohy za soklem, rektifikace přes dno skříně - skrytá rektifikace, sokl výšky max. 50 mm                                                                                                                                        –   dezén lamina - viz. technická zpráva, detailní popis provedení - viz technická zpráva
</t>
    </r>
  </si>
  <si>
    <r>
      <rPr>
        <b/>
        <sz val="11"/>
        <rFont val="Arial CE"/>
        <family val="2"/>
        <charset val="238"/>
      </rPr>
      <t xml:space="preserve">Pohovka / lůžko </t>
    </r>
    <r>
      <rPr>
        <b/>
        <sz val="11"/>
        <rFont val="Calibri"/>
        <family val="2"/>
        <charset val="238"/>
        <scheme val="minor"/>
      </rPr>
      <t xml:space="preserve">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–  materiál rámu postele LTD lamino tl. min. 18 mm, ABS hrana tl. min. 2 mm na zátěžových a pohledových hranách                                                                                                  –  2 zásuvky pod postelí, možnost rozložení na velké lůžko                                                                                            –  včetně roštu a matrace                                                                                                                                        –  peřina + polštář + ložní prádlo                                                                                                                                              –   dezén lamina - viz. technická zpráva                                                                                                         </t>
    </r>
  </si>
  <si>
    <r>
      <rPr>
        <b/>
        <sz val="11"/>
        <rFont val="Arial CE"/>
        <charset val="238"/>
      </rPr>
      <t xml:space="preserve">Noční stolek        </t>
    </r>
    <r>
      <rPr>
        <sz val="11"/>
        <rFont val="Arial CE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–  materiál  LTD, tl. min. 18mm, ABS hrana tl. min. 2 mm                                                                                                                       – 1 polička  + 1 šuplík s prosklenými dvířky z tvrzeného skla                                                                                                                                          –   dezén lamina - viz. technická zpráva, sokl výšky max 50 mm, stavěcí nožky skryté za soklem, výšková stavitelnost přes dno nočního stolku                                                      </t>
    </r>
  </si>
  <si>
    <t>Rozměry v toleranci +- 5%                                        výška - 800/950 mm                     šířka        - 560 mm hloubka   -  500 mm</t>
  </si>
  <si>
    <t>Rozměry v toleranci +- 5%                                                 výška      - 900 mm                     šířka        - 700 mm hloubka   -  500 mm</t>
  </si>
  <si>
    <t>Rozměry v toleranci +- 5%                                           výška      - 900 mm                     šířka        - 500 mm hloubka   -  500 mm      v. sedáku -  400mm</t>
  </si>
  <si>
    <r>
      <rPr>
        <b/>
        <sz val="11"/>
        <rFont val="Arial CE"/>
        <charset val="238"/>
      </rPr>
      <t xml:space="preserve">Stohovatelná židle  </t>
    </r>
    <r>
      <rPr>
        <sz val="11"/>
        <rFont val="Arial CE"/>
        <family val="2"/>
        <charset val="238"/>
      </rPr>
      <t xml:space="preserve">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Židle mají ergonomicky tvarovaný sedák a opěrák z jednoho dílu tvarované překližky tl. min. 11mm, která je okovaná maticovými úchyty pro pevné spojení s podnoží.
Podnož je vyrobena svařením  nerezových trubek min. Ø22/2 mm povrchovou úpravou norma EN 10204, typ nerezi AISI 304 (doloženo certifikátem). Trubky jsou ukončeny nylonovými kluzáky.
Překližka je mořena a povrch dokončen vodouředitelným lakem (doloženo certifikátem)
Čalounění je tvořeno polyuretanovou pěnou tl. min. 20 mm 
Látka je složena z 100% Polyester (lícní vrstva) o hmotnosti min. 490 g/bm, stálobarevnost na světle 5, odolnost látky vůči otěru je min. 95.000 otáček Martindale (ISO 12947-2). Splňuje cigaretový test EN 1021-1:2006 a EN 1021-2:2006.  Jedná se o velmi odolnou látku pro použití ve veřejných prostorách.Sedák je ze spodní části očalouněný.    </t>
    </r>
    <r>
      <rPr>
        <b/>
        <sz val="11"/>
        <color rgb="FFFF0000"/>
        <rFont val="Calibri"/>
        <family val="2"/>
        <charset val="238"/>
        <scheme val="minor"/>
      </rPr>
      <t xml:space="preserve"> VZOREK č. 4</t>
    </r>
  </si>
  <si>
    <t>Rozměry v toleranci +- 5%                           výška - 860-980 mm                     šířka        - 490 mm                      hloubka  sed.         - 450mm</t>
  </si>
  <si>
    <t>Rozměry v toleranci +- 5%                   výška      - 900 mm šířka     -  450 mm hloubka  -  500 mm   v. sedáku - 450 mm</t>
  </si>
  <si>
    <t>Rozměry v toleranci +- 5%                             výška      - 880 mm šířka       -  460 mm hloubka  -   530 mm  v. sedáku -  470mm</t>
  </si>
  <si>
    <r>
      <rPr>
        <b/>
        <sz val="11"/>
        <rFont val="Arial CE"/>
        <family val="2"/>
        <charset val="238"/>
      </rPr>
      <t>Konferenční židle bez područek</t>
    </r>
    <r>
      <rPr>
        <b/>
        <sz val="11"/>
        <rFont val="Calibri"/>
        <family val="2"/>
        <charset val="238"/>
        <scheme val="minor"/>
      </rPr>
      <t xml:space="preserve">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– sedák a opěrák buková lamela tl. min. 11mm                                                                                                                                                                                                   Židle mají ergonomicky tvarovaný sedák a opěrák, která je okovaná maticovými úchyty pro pevné spojení s podnoží.
Podnož je vyrobena svařením  nerezových profilů min 15 x 15  mm tl. stěny min. 2 mm s povrchovou úpravou norma EN 10204, typ nerezi AISI 304 (doloženo certifikátem).  a  jsou ukončeny nylonovými kluzáky.                                                                                                              Látka je složena z 100% Polyester (lícní vrstva) o hmotnosti min. 490 g/bm, stálobarevnost na světle 5, odolnost látky vůči otěru je min. 95.000 otáček Martindale (ISO 12947-2). Splňuje cigaretový test EN 1021-1:2006 a EN 1021-2:2006. (doloženo certifikáty) Jedná se o velmi odolnou látku pro použití ve veřejných prostorách                                                                                                                                                                                            – odstín RAL a typ čalounění bude vzorkován                                                                           </t>
    </r>
  </si>
  <si>
    <t>Rozměry v toleranci +- 5%                             výška      - 800-900 mm šířka       -  2000 mm hloubka  -  800- 900 mm                       v. sedáku -  450mm</t>
  </si>
  <si>
    <t>Rozměry v toleranci +- 5%                                    výška - 800-900 mm šířka  - 800-900mm hloubka - 800-900 mm</t>
  </si>
  <si>
    <r>
      <rPr>
        <b/>
        <sz val="11"/>
        <rFont val="Arial CE"/>
        <charset val="238"/>
      </rPr>
      <t>Křeslo</t>
    </r>
    <r>
      <rPr>
        <sz val="11"/>
        <rFont val="Arial CE"/>
        <family val="2"/>
        <charset val="238"/>
      </rPr>
      <t xml:space="preserve">
</t>
    </r>
    <r>
      <rPr>
        <sz val="11"/>
        <rFont val="Calibri"/>
        <family val="2"/>
        <charset val="238"/>
        <scheme val="minor"/>
      </rPr>
      <t xml:space="preserve">– rám dřevovláknitá deska, masivní dřevo, překližka, ocel                                                           – Podnož je vyrobena svařením  nerezových profilů min.  40 x 15  mm, tl. stěny min. 2 mm s povrchovou úpravou norma EN 10204, typ nerezi AISI 304 (doloženo certifikátem).  a  jsou ukončeny nylonovými kluzáky                                                                                                                                                                                                                                                                          – celoplošné čalounění, odolné                                                                                                                                                                                        –  odstín RAL a typ čalounění bude vzorkován,Látka je složena z 100% Polyester (lícní vrstva) o hmotnosti min. 490 g/bm, stálobarevnost na světle 5, odolnost látky vůči otěru je min. 95.000 otáček Martindale (ISO 12947-2). Splňuje cigaretový test EN 1021-1:2006 a EN 1021-2:2006. (doloženo certifikáty) </t>
    </r>
  </si>
  <si>
    <r>
      <rPr>
        <b/>
        <sz val="11"/>
        <rFont val="Arial CE"/>
        <charset val="238"/>
      </rPr>
      <t>Pracovní stůl, rohový pravý</t>
    </r>
    <r>
      <rPr>
        <sz val="11"/>
        <rFont val="Arial CE"/>
        <family val="2"/>
        <charset val="238"/>
      </rPr>
      <t xml:space="preserve">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– materiál stolové desky LTD lamino, tl. min. 25mm, ABS hrana tl. min. 2 mm                                                                                                                                 – kovové podnoží  je svařené do uzavřeného obdelníkového tvaru  kombinací nerezových Jaklů a tvarovaných profilů z nerezového plechu tl. min. 1,5 mm, tvořící nohy a luby podnože.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– přístavná hrana 750x600mm                                                                                                           – 2x kabelová průchodka, pozice bude upřesněna při realizaci                                                                                                                                                                                                     – přesné rozměry budou uvedeny po zaměření na stavbě                                                                               –  detailní technický popis a dezén lamina - viz. technická zpráva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</si>
  <si>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Arial CE"/>
        <charset val="238"/>
      </rPr>
      <t>Pracovní stůl, rohový levý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– materiál stolové desky LTD lamino, tl. min. 25mm, ABS hrana tl. min. 2 mm                                                                                                                                 – kovové podnoží  je svařené do uzavřeného obdelníkového tvaru  kombinací nerezových Jaklů a tvarovaných profilů z nerezového plechu tl. min. 1,5 mm, tvořící nohy a luby podnože.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– přístavná hrana 750x600mm                                                                                                           – 2x kabelová průchodka, pozice bude upřesněna při realizaci                                                                                                                                                                                                     – přesné rozměry budou uvedeny po zaměření na stavbě                                                                               –  detailní technický popis a dezén lamina - viz. technická zpráva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</si>
  <si>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family val="2"/>
        <charset val="238"/>
        <scheme val="minor"/>
      </rPr>
      <t xml:space="preserve">Lichoběžníkový stůl, sestava                           </t>
    </r>
    <r>
      <rPr>
        <sz val="11"/>
        <rFont val="Calibri"/>
        <family val="2"/>
        <charset val="238"/>
        <scheme val="minor"/>
      </rPr>
      <t xml:space="preserve">                               
– materiál stolové desky HPL laminát,tl. min. 12 mm                                                                                                                                
– kovové podnoží  je svařené do uzavřeného obdelníkového tvaru  kombinací nerezových Jaklů a tvarovaných profilů z nerezového plechu tl. min. 1,5 mm, tvořící nohy a luby podnože.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
– 1x kabelová průchodka, pozice bude upřesněna na stavbě                                                             
– 1x odklopné přípojné místo, 2x 230V, pozice bude upřesněna na stavbě                                              
–  detailní technický popis a dezén lamina - viz. technická zpráva</t>
    </r>
  </si>
  <si>
    <r>
      <rPr>
        <b/>
        <sz val="11"/>
        <rFont val="Arial CE"/>
        <charset val="238"/>
      </rPr>
      <t xml:space="preserve">Uzamykatelný zásuvkový kontejner  na kolečkách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– materiál LTD lamino, tl. min. 18 mm, ABS hrana tl. min. 2 mm                                                                                                        – cylindrický zámek, generální klíč                                                                                                                                                                                                                                       – 4 zásuvky na pojezdech, výsuv s tlumením dojezdu zásuvek, centrální zámek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 dezén lamina - viz. technická zpráva. Detailní popis provedení - viz technická zpráva            </t>
    </r>
    <r>
      <rPr>
        <b/>
        <sz val="11"/>
        <color rgb="FFFF0000"/>
        <rFont val="Calibri"/>
        <family val="2"/>
        <charset val="238"/>
        <scheme val="minor"/>
      </rPr>
      <t>VZOREK č. 6</t>
    </r>
  </si>
  <si>
    <r>
      <rPr>
        <b/>
        <sz val="11"/>
        <rFont val="Arial CE"/>
        <charset val="238"/>
      </rPr>
      <t xml:space="preserve">Lavice      </t>
    </r>
    <r>
      <rPr>
        <sz val="11"/>
        <rFont val="Arial CE"/>
        <family val="2"/>
        <charset val="238"/>
      </rPr>
      <t xml:space="preserve">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– kovové podnoží  je svařené do uzavřeného obdelníkového tvaru  z nerezových JAKLů min. 30 x 30 mm tl. stěny min. 1,5 mm tvořící nohy a luby podnože.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                                                                – dosedací plocha LTD lamino tl. min. 25 mm,  ABS hrana tl. min. 2 mm                                                                                                                                                                                                                                    –   dezén lamina - viz. technická zpráva. Detailní popis provedení - viz tzechnická zpráva.</t>
    </r>
  </si>
  <si>
    <r>
      <rPr>
        <b/>
        <sz val="11"/>
        <rFont val="Arial CE"/>
        <charset val="238"/>
      </rPr>
      <t>Koš na prádlo</t>
    </r>
    <r>
      <rPr>
        <sz val="11"/>
        <rFont val="Arial CE"/>
        <family val="2"/>
        <charset val="238"/>
      </rPr>
      <t xml:space="preserve">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– kostra kovová, poplastovaná  - typový výrobek                                                                                                                                                                             </t>
    </r>
  </si>
  <si>
    <r>
      <rPr>
        <b/>
        <sz val="11"/>
        <rFont val="Arial CE"/>
        <charset val="238"/>
      </rPr>
      <t xml:space="preserve">Nástrojový pracovní stůl </t>
    </r>
    <r>
      <rPr>
        <sz val="11"/>
        <rFont val="Arial CE"/>
        <charset val="238"/>
      </rPr>
      <t xml:space="preserve">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- celonerezové provedení, stolová deska LTD opláštěná nerezi – kovové podnoží  je svařené do uzavřeného obdelníkového tvaru  z nerezových JAKLů min. 40 x 40 mm tl. stěny min. 2 mm tvořící nohy a luby podnože. Nerezový materiál s broušenou povrchovou úpravou norma EN 10204, typ nerezi AISI 304 (doloženo certifikátem). Podnože jsou opatřeny  rektifikačními patkami umožňující vyrovnat stoly v případě nerovnosti podlah. Detailní popis provedení - viz technická zpráva.    </t>
    </r>
  </si>
  <si>
    <r>
      <rPr>
        <b/>
        <sz val="11"/>
        <rFont val="Arial CE"/>
        <charset val="238"/>
      </rPr>
      <t>Šatní skříň s lavičkou, třídveřová</t>
    </r>
    <r>
      <rPr>
        <sz val="11"/>
        <rFont val="Arial CE"/>
        <family val="2"/>
        <charset val="238"/>
      </rPr>
      <t xml:space="preserve">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– třídílná šatní skříň s pevně zabudovanou lavicí                                                                                – korpus a dvířka DTD lamino tl.18mm, ABS hrana 2mm                                                                                                                              – dosedací plocha lavičky dřevotříska, přední hrana tvořena latí z masivu                                                                                                                                                                                        – 3 sekce 3 x 400 mm, každá sekce skříně je vybavena policí se závěsem na ramínka v horní části skříňky a policí ve spodní části skříňky pro obuv                                                                                                                               – mincovní zámek, obdélníkové mřížky z eloxovaného hliníku ve dvířkách skříněk pro odvětrávání, záda skříní plná - LTD tl. 18 mm                                                                                                                         - Kovová podnož – jekl min 30 x 30 mm ( 40 x 40 mm ), tl. stěny min. 1,5mm,                                       povrchová úprava kovových dílů - KXT odstín RAL dle výběru, dezén lamina - viz. technická zpráva
</t>
    </r>
  </si>
  <si>
    <r>
      <rPr>
        <b/>
        <sz val="11"/>
        <rFont val="Arial CE"/>
        <charset val="238"/>
      </rPr>
      <t xml:space="preserve">Šatní skříň s lavičkou, jednodveřová                             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– jednodílná šatní skříň s pevně zabudovanou lavicí                                                                                – korpus a dvířka DTDL tl. min.18mm, ABS hrana tl.min 2mm                                                                                           - kovová podnož, konstrukce z uzavřených tenkostěnných profilů, povrch komaxit                                                                                                                      – dosedací plocha lavičky dřevotříska, přední hrana tvořena latí z masivu                                                                                                                                                                                        – 1 sekce 400 mm, každá sekce skříně je vybavena policí se závěsem na ramínka v horní části skříňky a policí ve spodní části skříňky pro obuv                                                                                                                               – mincovní zámek, obdélníkové mřížky z eloxovaného hliníku ve dvířkách skříněk pro odvětrávání                                                                                                                                                                   záda skříní plná - LTD tl. min. 18 mm                                                                                                                         - Kovová podnož – jekl min 30 x 30 mm ( 40 x 40 mm ), tl. stěny min. 1,5mm,                                       povrchová úprava kovových dílů - KXT odstín RAL dle výběru, dezén lamina - viz. technická zpráva, detailní popis provedení - viz. technická zpráva
</t>
    </r>
  </si>
  <si>
    <r>
      <rPr>
        <b/>
        <sz val="11"/>
        <rFont val="Arial CE"/>
        <charset val="238"/>
      </rPr>
      <t xml:space="preserve">Šatní skříň, třídveřová  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– korpus a dvířka LTD tl. min. 18 mm, ABS hrana tl. min. 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3 sekce 3 x 300 mm, každá sekce skříně je vybavena policí se závěsem na ramínka v horní části skříňky a policí ve spodní části skříňky pro obuv                                                           - sestava skříní na společném soklu                                                                                                                               – mincovní zámek, obdélníkové mřížky z eloxovaného hliníku ve dvířkách skříněk pro odvětrávání                                                                                                                                                            rektifikační nohy za soklem, skrytá rektifikace, sokl výšky max. 100 mm, LTD                                                                                                                         –  dezén lamina - viz. technická zpráva. Detailní popis provedení - viz technická zpráva
</t>
    </r>
  </si>
  <si>
    <r>
      <rPr>
        <b/>
        <sz val="11"/>
        <rFont val="Arial CE"/>
        <charset val="238"/>
      </rPr>
      <t xml:space="preserve">Šatní skříň ,jednodvéřová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– korpus a dvířka LTD lamino tl. min. 18 mm, ABS hrana tl. min. 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sekce skříně je vybavena policí se závěsem na ramínka v horní části skříňky a policí ve spodní části skříňky pro obuv                                                                                                                                                      - sestava skříní na společném soklu                                                                                                                                 – mincovní zámek, obdélníkové mřížky z eloxovaného hliníku ve dvířkách skříněk pro odvětrávání                                                                                                                                                                 rektifikační nohy za soklem, skrytá rektifikace, sokl výšky 100 mm, provedení LTD                                                                                                                                               –  dezén lamina - viz. technická zpráva. Detailní popis provedení - viz technická zpráva.
 </t>
    </r>
  </si>
  <si>
    <r>
      <rPr>
        <b/>
        <sz val="11"/>
        <rFont val="Arial CE"/>
        <charset val="238"/>
      </rPr>
      <t xml:space="preserve">Šatní boxy, čtyřdílné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– korpus a dvířka LTD tl. min. 18 mm, ABS hrana tl. min 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4 sekce  400 x 1000 mm, každá sekce skříně je vybavena policí se závěsem na ramínka v horní části skříňky  a policí na boty                                                                                                                                                                        - sestava skříní na společném soklu                                                                                                                – mincovní zámek, obdélníkové mřížky z eloxovaného hliníku ve dvířkách skříněk pro odvětrávání                                                                                                                                                          rektifikační nohy za soklem, skrytá rektifikace, sokl výšky max. 100 mm, provedení LTD                                                                                                                                               –  dezén lamina - viz. technická zpráva. Detailní popis provedení - viz technická zpráva.
 </t>
    </r>
  </si>
  <si>
    <t>Vnější rozměry                    výška    - 2000 mm           šířka      -1000 mm hloubka -  400 mm    celkem 104ks</t>
  </si>
  <si>
    <t>Vnější rozměry                               výška    -  2000 mm šířka     -  2000 mm hloubka   -  600 mm  celkem 4ks</t>
  </si>
  <si>
    <t>Vnější rozměry                             výška   -   850 mm délka    -  1200 mm šířka       -  700 mm</t>
  </si>
  <si>
    <t>Vnější rozměry                    výška    - 2000 mm           šířka      - 1050 mm hloubka -  600 mm</t>
  </si>
  <si>
    <t>Vnější rozměry                             výška     - 2000 mm šířka       - 1200 mm hloubka  -  800 mm</t>
  </si>
  <si>
    <t>Vnější rozměry                      výška    - 750 mm          délka     -  800 mm šířka      -   600 mm</t>
  </si>
  <si>
    <t>Vnější rozměry                      výška    - 750 mm                     délka     -  800 mm šířka     -   800 mm</t>
  </si>
  <si>
    <t>Vnější rozměry                         výška    - 750 mm                     délka    -  1400 mm šířka    -   900 mm</t>
  </si>
  <si>
    <t>Vnější rozměry                  výška     - 2000 mm šířka       -  400 mm hloubka  -  800 mm</t>
  </si>
  <si>
    <t>Vnější rozměry                Rozměry v toleranci +- 5%                           výška      - 500 mm šířka       -  350 mm hloubka  -  250 mm</t>
  </si>
  <si>
    <t>Vnější rozměry            Rozměry v toleranci +- 5%                     výška    - 200 mm           šířka      - 300 mm hloubka - 250 mm</t>
  </si>
  <si>
    <r>
      <t xml:space="preserve">Vnější rozměry              Rozměry v toleranci +- 5%                             výška      - 500 mm       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 - 300mm</t>
    </r>
  </si>
  <si>
    <t>Vnější rozměry            Rozměry v toleranci +- 5%                                    výška      - 600 mm šířka       -  300 mm hloubka  -  300 mm</t>
  </si>
  <si>
    <t>Vnější rozměry              výška    - 2100 mm šířka     -  800 mm hloubka -  600 mm</t>
  </si>
  <si>
    <t>Vnější rozměry                  výška     - 2100 mm šířka       -  800 mm hloubka  -   600 mm</t>
  </si>
  <si>
    <t>Vnější rozměry              výška     - 2100 mm šířka       -  800 mm hloubka  -   500 mm</t>
  </si>
  <si>
    <t>Vnější rozměry             výška    - 2100 mm šířka      -  800 mm hloubka -   600 mm</t>
  </si>
  <si>
    <t>Vnější rozměry              výška    - 2100 mm šířka      -  800 mm hloubka -   500 mm</t>
  </si>
  <si>
    <t>Vnější rozměry           výška    - 750 mm                     šířka     -  1200 mm hloubka-   550 mm</t>
  </si>
  <si>
    <t>Vnější rozměry          výška     - 2100 mm šířka       -  800 mm hloubka  -   450 mm</t>
  </si>
  <si>
    <t>Vnější rozměry       výška     - 1900 mm šířka       -  800 mm hloubka  -   600 mm</t>
  </si>
  <si>
    <t>Vnější rozměry          výška    - 1900 mm           šířka      - 800 mm hloubka -  600 mm</t>
  </si>
  <si>
    <t>Vnější rozměry              výška   - 2100 mm           šířka     - 1000 mm hloubka -  600 mm</t>
  </si>
  <si>
    <t>Vnější rozměry           výška    - 1500 mm šířka     -  1000 mm hloubka -   600 mm</t>
  </si>
  <si>
    <t>Vnější rozměry            výška    - 1500 mm šířka       - 1000 mm hloubka  -   600 mm</t>
  </si>
  <si>
    <t>Vnější rozměry         výška    - 600 mm          šířka -900/1600 mm délka -  2000 mm</t>
  </si>
  <si>
    <t>Vnější rozměry            výška   -  550 mm                    šířka     -  400 mm hloubka -   400 mm</t>
  </si>
  <si>
    <t>Vnější rozměry         výška    -  750 mm délka    -  800 mm                     šířka     -  700 mm</t>
  </si>
  <si>
    <t>Vnější rozměry        výška    - 500 mm          délka    -  1200 mm  šířka    -  700 mm</t>
  </si>
  <si>
    <t>Vnější rozměry          výška     - 650 mm délka  -  550 mm       šířka  -  550 mm</t>
  </si>
  <si>
    <r>
      <t xml:space="preserve">Vnější rozměry        výška  - 650 mm           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 300 mm       </t>
    </r>
  </si>
  <si>
    <t>Vnější rozměry          výška   -   750 mm délka    -   1400 mm šířka     -  600 mm</t>
  </si>
  <si>
    <t>Vnější rozměry           výška   -   750 mm délka    -   1400 mm šířka    -  700 mm</t>
  </si>
  <si>
    <t>Vnější rozměry            výška    -   750 mm délka   -   1400 mm šířka   -  700 mm</t>
  </si>
  <si>
    <t>Vnější rozměry            výška  -   750 mm          délka   -   1800 mm šířka    -  700 mm</t>
  </si>
  <si>
    <t>Vnější rozměry              výška   - 750 mm  délka    - 1250 mm šířka  - 600 mm</t>
  </si>
  <si>
    <t>Vnější rozměry        výška    -   750 mm    délka    -   1250 mm šířka -  650 mm</t>
  </si>
  <si>
    <t>Vnější rozměry       výška    -   750 mm délka     -   1800 mm šířka   -  700 mm</t>
  </si>
  <si>
    <t>Vnější rozměry         výška  -   750 mm                     délka   - 1500 mm           šířka     -  600 mm</t>
  </si>
  <si>
    <t>Vnější rozměry          výška- 680-1180 mm délka   -   1400 mm šířka    -  700 mm</t>
  </si>
  <si>
    <t>Vnější rozměry           výška      - 750 mm délka     -  2000 mm  šířka   -   800 mm</t>
  </si>
  <si>
    <t>Vnější rozměry             výška   -   750 mm délka  -  4x 1666 mm šířka  -  700 mm</t>
  </si>
  <si>
    <t>Vnější rozměry               výška      - 610 mm šířka        - 400 mm hloubka   -  570 mm</t>
  </si>
  <si>
    <t>Vnější rozměry            výška     - 2000 mm šířka       -  900 mm hloubka  -  500 mm</t>
  </si>
  <si>
    <t>Vnější rozměry             výška     - 2000 mm šířka       -  300 mm hloubka  -  500 mm</t>
  </si>
  <si>
    <t>Vnější rozměry           výška     - 400 mm                    šířka     -  1600 mm hloubka  -  400 mm</t>
  </si>
  <si>
    <t>Vnější rozměry                Rozměry v toleranci +- 5%                                   výška     -  700 mm šířka     -  350 mm hloubka  -  350 mm</t>
  </si>
  <si>
    <t>Vnější rozměry               výška     -  850 mm  délka    -  1800 mm  šířka   -  700 mm</t>
  </si>
  <si>
    <t>Vnější rozměry               výška   -  2000 mm šířka      -  400 mm hloubka  -  500mm</t>
  </si>
  <si>
    <t>Vnější rozměry               výška   -  2000 mm šířka      -  800 mm hloubka  -  500mm</t>
  </si>
  <si>
    <r>
      <rPr>
        <b/>
        <sz val="11"/>
        <rFont val="Arial CE"/>
        <charset val="238"/>
      </rPr>
      <t xml:space="preserve">Šatní skříň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–  materiál korpusu a dveří DTD lamino , tl. min. 18 mm, ABS hrana tl. min. 2 mm                                                                                                                                                                                                                                             –  dveře plné, otevíravé                                                                                                                                     – 1/3 police + 4x šuplík, 2/3 věšáková tyč                                                                                                 – rektifikační nohy pro dorovnání případné podlahové nerovnosti                                                                                  – odstín RAL a dezén lamina bude vzorkován , detailní popis provedení - viz technická zpráva     </t>
    </r>
  </si>
  <si>
    <r>
      <rPr>
        <b/>
        <sz val="11"/>
        <rFont val="Arial CE"/>
        <charset val="238"/>
      </rPr>
      <t xml:space="preserve">Kombinovaná skříň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–  materiál korpusu a dvířek DTD lamino, tl. 18mm,ABS hrana 2mm                                                                                                    –  dveře plné, otevíravé                                                                                                                           –  2 x uzavřená skkřňka s policemi, 1 x otevřená police                                                                     – rektifikační nohy pro dorovnání případné podlahové nerovnosti                                                                   - rektifikační nohy za soklem, rektifikace přes dno skříně - skrytá rektifikace, sokl výšky 50 mm                                                                                                                                                                 –   dezén lamina - viz. technická zpráva</t>
    </r>
  </si>
  <si>
    <r>
      <rPr>
        <b/>
        <sz val="11"/>
        <rFont val="Arial CE"/>
        <charset val="238"/>
      </rPr>
      <t xml:space="preserve">Skříň s posuvnými dveřmi, přístavná ke stolu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–  materiál korpusu a dvířek DTD lamino, tl. min. 18 mm, ABS hrana tl. min. 2 mm                                                                                                                         –  dveře plné, posuvné                                                                                                                                                                                                                    –  2 x police                                                                                                                                           – rektifikační nohy pro dorovnání případné podlahové nerovnosti                                                                                                                                     rektifikační nohy za soklem, rektifikace přes dno skříně - skrytá rektifikace, sokl výšky max. 50 mm                                                                                                                                        –   dezén lamina - viz. technická zpráva, detailní popis provedení - viz technická zpráva</t>
    </r>
  </si>
  <si>
    <r>
      <rPr>
        <b/>
        <sz val="11"/>
        <rFont val="Arial CE"/>
        <charset val="238"/>
      </rPr>
      <t xml:space="preserve">Uzamykatelná skříň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–  materiál korpusu a dveří DTD lamino, tl. min. 18mm, ABS hrana tl. min. 2 mm                                                                                                                          –  dveře plné, otevíravé                                                                                                                            –  1/3 police + 4x šuplík, 2/3 věšáková tyč                                                                                 –  cylindrický zámek, generální klíč                                                                                                                      –  pohledová záda                                                                                                                                      – rektifikační nohy pro dorovnání případné podlahové nerovnosti                                                                                                                 rektifikační nohy za soklem, rektifikace přes dno skříně - skrytá rektifikace, sokl výšky max. 50 mm                                                                                                                                        –   dezén lamina - viz. technická zpráva, detailní popis provedení - viz technická zpráva</t>
    </r>
  </si>
  <si>
    <r>
      <rPr>
        <b/>
        <sz val="11"/>
        <rFont val="Arial CE"/>
        <charset val="238"/>
      </rPr>
      <t xml:space="preserve">Uzamykatelná šatní skříň na soklu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–  materiál korpusu a dveří DTD lamino, tl. 18mm, ABS hrana 2mm                                                                                                                               –  dveře plné, otevíravé                                                                                                                                                        –  1/3 police + 4x šuplík, 2/3 věšáková tyč                                                                                                           – sokl 100 mm                                                                                                                                    –  cylindrický zámek, generální klíč                                                                                                                       –  pohledová záda                                                                                                                    rektifikační nohy za soklem, rektifikace přes dno skříně - skrytá rektifikace, sokl výšky 50 mm                                                                                                                                                                      –   dezén lamina - viz. technická zpráva</t>
    </r>
  </si>
  <si>
    <r>
      <rPr>
        <b/>
        <sz val="11"/>
        <rFont val="Arial CE"/>
        <charset val="238"/>
      </rPr>
      <t xml:space="preserve">Šatní skříň                   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–  materiál korpusu a dvířek DTD lamino, tl. min. 18mm, ABS hrana tl. min. 2 mm                                                                                                                                                                                                                                              –  dveře plné, otevíravé                                                                                                                                                 – rektifikační nohy pro dorovnání případné podlahové nerovnosti                                                                                                                        –  1/2 - 6 ukládacích úrovní - police                                                                                                      –  1/2 - šatní tyč, výsuvná                                                                                                                                –  pohledová záda                                                                                                                     rektifikační nohy za soklem, rektifikace přes dno skříně - skrytá rektifikace, sokl výšky max. 50 mm                                                                                                                                        –   dezén lamina - viz. technická zpráva, detailní popis provedení - viz technická zpráva</t>
    </r>
  </si>
  <si>
    <r>
      <rPr>
        <b/>
        <sz val="11"/>
        <rFont val="Arial CE"/>
        <charset val="238"/>
      </rPr>
      <t xml:space="preserve">Skříň             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–  materiál korpusu a dvířek DTD lamino, tl. min. 18 mm, ABS hrana tl. min. 2 mm                                                                                                                                                                                                                                        –  dveře plné, otevíravé, dekor dub                                                                                                                                                                                                                  –  1/2 - 6 ukládacích úrovní - police                                                                                                        –  1/2 - šatní tyč, výsuvná                                                                                                                      –  pohledová záda                                                                                                                                                   – rektifikační nohy pro dorovnání případné podlahové nerovnosti                                                                                                                   rektifikační nohy za soklem, rektifikace přes dno skříně - skrytá rektifikace, sokl výšky max. 50 mm                                                                                                                                        –   dezén lamina - viz. technická zpráva, detailní popis provedení - viz technická zpráva</t>
    </r>
  </si>
  <si>
    <r>
      <rPr>
        <b/>
        <sz val="11"/>
        <rFont val="Arial CE"/>
        <charset val="238"/>
      </rPr>
      <t>Uzamykatelná skříň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–  materiál korpusu a dveří DTD lamino, tl. 18mm,ABS hrana 2mm                                                                                                                                –  dveře plné, otevíravé                                                                                                                             –  pouze police                                                                                                                                      –  cylindrický zámek, generální klíč                                                                                                                                                                                                                 –  pohledová záda                                                                                                                                                       – rektifikační nohy pro dorovnání případné podlahové nerovnosti                                                                                                                   rektifikační nohy za soklem, rektifikace přes dno skříně - skrytá rektifikace, sokl výšky 50 mm                                                                                                                                                           –   dezén lamina - viz. technická zpráva</t>
    </r>
  </si>
  <si>
    <r>
      <rPr>
        <b/>
        <sz val="11"/>
        <rFont val="Arial CE"/>
        <family val="2"/>
        <charset val="238"/>
      </rPr>
      <t xml:space="preserve">Výškově stavitelný stůl      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– materiál stolové desky LTD laminát, tl. min. 25 mm, ABS hrana tl. min. 2 mm                                                                                                                  – kovová elektricky výsuvná podnož                                                                                                              – ovládání výškového nastavení stolu alektricky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odstín RAL 9007,                                                                                                                                     –   dezén lamina - viz. technická zpráva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</si>
  <si>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Arial CE"/>
        <charset val="238"/>
      </rPr>
      <t>Šatní skříň, jednodveřová</t>
    </r>
    <r>
      <rPr>
        <sz val="11"/>
        <rFont val="Arial CE"/>
        <charset val="238"/>
      </rPr>
      <t xml:space="preserve">     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– korpus a dvířka LTD tl. min. 18 mm, ABS hrana tl. min. 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1 sekce 1x 300 mm, sekce skříně je vybavena policí se závěsem na ramínka v horní části skříňky a policí ve spodní části skříňky pro obuv                                                                                             - skřín je na soklu soklu                                                                                                                                                      – mincovní zámek,  obdélníkové mřížky z eloxovaného hliníku ve dvířkách skříněk pro odvětrávání                                                                                                                                                                                             rektifikační nohy za soklem, skrytá rektifikace, sokl výšky max. 100 mm, provedení LTD                                                                                                                                                                     –  dezén lamina - viz. technická zpráva. Detailní popis provedení - viz technická zpráva
</t>
    </r>
  </si>
  <si>
    <r>
      <t xml:space="preserve">Mincovníkový zámek                                                                                             </t>
    </r>
    <r>
      <rPr>
        <sz val="11"/>
        <rFont val="Arial CE"/>
        <charset val="238"/>
      </rPr>
      <t xml:space="preserve">Mincovními zámky budou vybaveny položky 5, 6, 79, 80 - šatní skříně.
Uzamykání je uzpůsobeno pro vhození zálohové mince hodnoty 10 Kč nebo 1 EUR. Klíč zůstává blokován v zámku do doby, než je vhozena mince a zamknuta skříň. Po odemknutí skříně je mince uvolněna a vrácena, klíč opět zůstává blokován v zámku. Mincovní zámky budou vybavené systémem generálního klíče.
</t>
    </r>
  </si>
  <si>
    <t xml:space="preserve">C 105                                  C 201                               E 208    </t>
  </si>
  <si>
    <r>
      <rPr>
        <b/>
        <sz val="11"/>
        <rFont val="Arial CE"/>
        <charset val="238"/>
      </rPr>
      <t xml:space="preserve">Pracovní stůl se zástěnou, dispečerský, sestava </t>
    </r>
    <r>
      <rPr>
        <sz val="11"/>
        <rFont val="Arial CE"/>
        <family val="2"/>
        <charset val="238"/>
      </rPr>
      <t xml:space="preserve">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– materiál stolové desky LTD lamino, tl. min. 18mm, ABS hrana tl. min. 2 mm                                                                                                                                      – kovové podnoží, výšková stavitelnost - 2 motory. Nosnost min. 100 kg.  Podnože jsou opatřeny  rektifikačními patkami umožňující vyrovnat stoly v případě nerovnosti podlah.                                                                                                      – do stolové desky budou v průběhu realizace zabudována dispečerská zřízení dle specifikace.                                                                                                                                                                                           –  detailní technický popis a dezén lamina - viz. technická zpráva                                                                                                                                                                                                     </t>
    </r>
  </si>
  <si>
    <t>Vnější rozměry stolu výška -700-1180 mm déka      -  1800 mm šířka      -  1049 mm Vnější rozměry zástěny                                  výška -1466 mm déka      -  1900 mm šířka      -  1100 mm</t>
  </si>
  <si>
    <t>viz.výkres č. D1.5 - 07</t>
  </si>
  <si>
    <t>63A</t>
  </si>
  <si>
    <r>
      <rPr>
        <b/>
        <sz val="11"/>
        <rFont val="Arial CE"/>
        <family val="2"/>
        <charset val="238"/>
      </rPr>
      <t>Stohovatelný pracovní stůl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– stolová deska - materiál LTD lamino tl. min. 25 mm, ABS hrana tl. min. 2 mm                                                                                                             – kovové podnoží, Nerezový materiál s broušenou povrchovou úpravou norma EN 10204, typ nerezi AISI 304 (doloženo certifikátem).  Podnož nerezová, se čtyřmi nohami. Spoje - plný materiál v designovém tvaru. Opora desky - černý kov "U" profil min. 40 x 25 mm, tl. stěny min. 1,5 mm - 2ks, přivařeny podpěrné konzoly stolové desky - černý plech  kónického "U" profilu, opatřeny  otvoty pro přišroubování stolové desky. Povrch lubu a opory desky  - černý kov + KXT RAL 9006. Povrch stojin ( nohou ) - broušený nerez. Černé plastové kluzné podložky s kolečky. Průřez: noha min. 50 x 20 mm, opora min. 40 x 25 mm. Stoly lze podélně propojit spojením rámů bez použití dodatečných propojovacích prvků                                                                                                                                                                                –   dezén lamina - viz. technická zpráva. detailní popis provedení - viz technická zpráva.         </t>
    </r>
    <r>
      <rPr>
        <sz val="11"/>
        <rFont val="Calibri"/>
        <family val="2"/>
        <charset val="238"/>
        <scheme val="minor"/>
      </rPr>
      <t xml:space="preserve">           </t>
    </r>
  </si>
  <si>
    <r>
      <t xml:space="preserve"> C 206 - 18 ks </t>
    </r>
    <r>
      <rPr>
        <sz val="9"/>
        <color rgb="FFFF0000"/>
        <rFont val="Arial CE"/>
        <charset val="238"/>
      </rPr>
      <t>bez výřezu pro power dock</t>
    </r>
  </si>
  <si>
    <r>
      <t xml:space="preserve">C 108  - 12 ks </t>
    </r>
    <r>
      <rPr>
        <sz val="9"/>
        <color rgb="FFFF0000"/>
        <rFont val="Arial CE"/>
        <charset val="238"/>
      </rPr>
      <t xml:space="preserve">s výřezem pro power dock          </t>
    </r>
    <r>
      <rPr>
        <sz val="9"/>
        <rFont val="Arial CE"/>
        <family val="2"/>
        <charset val="238"/>
      </rPr>
      <t xml:space="preserve">               </t>
    </r>
  </si>
  <si>
    <t>výška     - 2200 mm šířka     -  1600 mm hloubka  -  400 mm</t>
  </si>
  <si>
    <r>
      <t xml:space="preserve">    </t>
    </r>
    <r>
      <rPr>
        <b/>
        <sz val="11"/>
        <rFont val="Arial CE"/>
        <family val="2"/>
        <charset val="238"/>
      </rPr>
      <t xml:space="preserve">Policový regál   </t>
    </r>
    <r>
      <rPr>
        <b/>
        <sz val="11"/>
        <rFont val="Calibri"/>
        <family val="2"/>
        <charset val="238"/>
        <scheme val="minor"/>
      </rPr>
      <t xml:space="preserve">  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– materiál DTD lamino, tl. 18mm,  ABS hrana 2mm                                                                                             – plná záda                                                                                                                                                                                                                                                                                                                                                                                                          
rektifikační nohy za soklem, rektifikace přes dno skříně - skrytá rektifikace, sokl výšky 50 mm                                                                                                                                                                   –  dezén lamina bude vzorkován
</t>
    </r>
  </si>
  <si>
    <r>
      <rPr>
        <b/>
        <sz val="11"/>
        <rFont val="Arial CE"/>
        <charset val="238"/>
      </rPr>
      <t xml:space="preserve">Dělící stěna s posuvnými dveřmi </t>
    </r>
    <r>
      <rPr>
        <sz val="11"/>
        <rFont val="Arial CE"/>
        <family val="2"/>
        <charset val="238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– Rošt z profilů KVH 60x60 mm
spojovací prostředky : úhelníky FeZn z plechu tl.2,0 mm, nerez. vruty, kotvy mechanické rámové M10 pro zakotvení do stěn a podlahy.
– Obklad z DTD desek tl.10 mm, laminátových ( výr.rozměr 2080 x 2800 mm )  ABS hrana 2mm 
– Posuvné dveře 950x2120 mm ... 2ks - DTD desky laminované tl.min.28 mm, Madla svislá, broušená nerez
– Závěsný nerezový pojezdový systém s krytem z broušeného hliníku nebo nerezi - podlahová stabilizace dojezdu, tlumiče nárazu při otevření křídel
</t>
    </r>
  </si>
  <si>
    <t xml:space="preserve">CELKEM  </t>
  </si>
  <si>
    <t>CELKEM vč. Dopravy</t>
  </si>
  <si>
    <r>
      <t xml:space="preserve">       </t>
    </r>
    <r>
      <rPr>
        <b/>
        <sz val="11"/>
        <rFont val="Arial CE"/>
        <family val="2"/>
        <charset val="238"/>
      </rPr>
      <t xml:space="preserve">Jídelní stůl      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– kovové podnoží. Stoly se skládají z podnože a desky stolu. Podnož je tvořena z </t>
    </r>
    <r>
      <rPr>
        <sz val="11"/>
        <color rgb="FFFF0000"/>
        <rFont val="Calibri"/>
        <family val="2"/>
        <charset val="238"/>
        <scheme val="minor"/>
      </rPr>
      <t>nerezových jeklů min. 40 x 40</t>
    </r>
    <r>
      <rPr>
        <sz val="11"/>
        <rFont val="Calibri"/>
        <family val="2"/>
        <charset val="238"/>
        <scheme val="minor"/>
      </rPr>
      <t xml:space="preserve"> mm, tl. stěny min. 1,5 mm, tvořící nohy a luby z nerezové oceli - ohýbaný plech tl. min. 1,5 mm - min. 40 x 25  x 1,5 mm . Nerezový materiál s broušenou povrchovou úpravou norma EN 10204, typ nerezi AISI 304 (doloženo certifikátem). Jekly jsou ukončeny nylonovými kluzáky s rektifikačními patkami umožňující vyrovnat stoly v případě nerovnosti podlah. 
– pracovní deska DTD lamino tl. min. 25 mm,  ABS hrana tl. min. 2 mm                                                                                                              – dezén lamina - viz technická zpráva, detailní popis provedení - viz technická zpráva</t>
    </r>
  </si>
  <si>
    <r>
      <rPr>
        <b/>
        <sz val="11"/>
        <rFont val="Arial CE"/>
        <charset val="238"/>
      </rPr>
      <t>Konferenční stolek</t>
    </r>
    <r>
      <rPr>
        <sz val="11"/>
        <rFont val="Arial CE"/>
        <family val="2"/>
        <charset val="238"/>
      </rPr>
      <t xml:space="preserve">
</t>
    </r>
    <r>
      <rPr>
        <sz val="11"/>
        <rFont val="Arial CE"/>
        <charset val="238"/>
      </rPr>
      <t xml:space="preserve">  – kovové podnoží  je svařené do uzavřeného obdelníkového tvaru  kombinací </t>
    </r>
    <r>
      <rPr>
        <sz val="11"/>
        <color rgb="FFFF0000"/>
        <rFont val="Arial CE"/>
        <charset val="238"/>
      </rPr>
      <t>nerezových Jaklů a tvarovaných profilů z nerezového plechu tl. min. 1,5 mm,</t>
    </r>
    <r>
      <rPr>
        <sz val="11"/>
        <rFont val="Arial CE"/>
        <charset val="238"/>
      </rPr>
      <t xml:space="preserve"> tvořící nohy a luby podnože.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– materiál stolové desky DTD lamino, tl. min. 25mm,  ABS hrana tl. min. 2 mm                                                                                                                         – 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             –  detailní technický popis a dezén lamina - viz. technická zpráva                                                                                       </t>
    </r>
  </si>
  <si>
    <r>
      <rPr>
        <b/>
        <sz val="11"/>
        <rFont val="Arial CE"/>
        <charset val="238"/>
      </rPr>
      <t>Konferenční stolek</t>
    </r>
    <r>
      <rPr>
        <sz val="11"/>
        <rFont val="Arial CE"/>
        <family val="2"/>
        <charset val="238"/>
      </rPr>
      <t xml:space="preserve">
</t>
    </r>
    <r>
      <rPr>
        <sz val="11"/>
        <rFont val="Calibri"/>
        <family val="2"/>
        <charset val="238"/>
        <scheme val="minor"/>
      </rPr>
      <t xml:space="preserve">– materiál stolové desky DTD lamino, tl. min. 25mm,  ABS hrana tl. min. 2 mm                                                                                                                         – kovové podnoží  je svařené do uzavřeného obdelníkového tvaru  z </t>
    </r>
    <r>
      <rPr>
        <sz val="11"/>
        <color rgb="FFFF0000"/>
        <rFont val="Calibri"/>
        <family val="2"/>
        <charset val="238"/>
        <scheme val="minor"/>
      </rPr>
      <t>nerezových jaklů  min. 20 x 20 mm</t>
    </r>
    <r>
      <rPr>
        <sz val="11"/>
        <rFont val="Calibri"/>
        <family val="2"/>
        <charset val="238"/>
        <scheme val="minor"/>
      </rPr>
      <t xml:space="preserve">, tl. stěny min. 2 mm tvořící nohy a luby podnože.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                                            –   dezén lamina - viz. technická zpráva, detailní popis provedení - viz technická zpráva                                                                              </t>
    </r>
  </si>
  <si>
    <r>
      <rPr>
        <b/>
        <sz val="11"/>
        <rFont val="Arial CE"/>
        <charset val="238"/>
      </rPr>
      <t>Konferenční stolek</t>
    </r>
    <r>
      <rPr>
        <sz val="11"/>
        <rFont val="Arial CE"/>
        <family val="2"/>
        <charset val="238"/>
      </rPr>
      <t xml:space="preserve">
</t>
    </r>
    <r>
      <rPr>
        <sz val="11"/>
        <rFont val="Calibri"/>
        <family val="2"/>
        <charset val="238"/>
        <scheme val="minor"/>
      </rPr>
      <t xml:space="preserve">– materiál stolové desky DTD lamino, tl. min. 25mm,  ABS hrana tl. min. 2 mm                                                                                                                         – kovové podnoží  je svařené do uzavřeného obdelníkového tvaru  z </t>
    </r>
    <r>
      <rPr>
        <sz val="11"/>
        <color rgb="FFFF0000"/>
        <rFont val="Calibri"/>
        <family val="2"/>
        <charset val="238"/>
        <scheme val="minor"/>
      </rPr>
      <t>nerezových jaklů  min. 20 x 20 mm</t>
    </r>
    <r>
      <rPr>
        <sz val="11"/>
        <rFont val="Calibri"/>
        <family val="2"/>
        <charset val="238"/>
        <scheme val="minor"/>
      </rPr>
      <t xml:space="preserve"> tl. stěny min. 2 mm tvořící nohy a luby podnože.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                                      –   dezén lamina - viz. technická zpráva. Detailní popis provedení - viz technická zpráva                                                                              </t>
    </r>
  </si>
  <si>
    <r>
      <rPr>
        <b/>
        <sz val="11"/>
        <rFont val="Arial CE"/>
        <charset val="238"/>
      </rPr>
      <t xml:space="preserve">Pracovní stůl </t>
    </r>
    <r>
      <rPr>
        <sz val="11"/>
        <rFont val="Arial CE"/>
        <family val="2"/>
        <charset val="238"/>
      </rPr>
      <t xml:space="preserve">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– kovové podnoží  je svařené do uzavřeného obdelníkového tvaru  kombinací </t>
    </r>
    <r>
      <rPr>
        <sz val="11"/>
        <color rgb="FFFF0000"/>
        <rFont val="Calibri"/>
        <family val="2"/>
        <charset val="238"/>
        <scheme val="minor"/>
      </rPr>
      <t>nerezových Jaklů a tvarovaných profilů z nerezového plechu</t>
    </r>
    <r>
      <rPr>
        <sz val="11"/>
        <rFont val="Calibri"/>
        <family val="2"/>
        <charset val="238"/>
        <scheme val="minor"/>
      </rPr>
      <t xml:space="preserve"> tl. min. 1,5 mm, tvořící nohy a luby podnože.                                                                                                                                                                                                                                         – materiál stolové desky LTD lamino, tl. min. 25 mm, ABS hrana tl. min. 2 mm                                                                                                                 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– 2x kabelová průchodka, pozice bude upřesněna na stavbě                                                                                                                                                                                                       –  detailní technický popis a dezén lamina - viz. technická zpráva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</si>
  <si>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Arial CE"/>
        <charset val="238"/>
      </rPr>
      <t xml:space="preserve">Pracovní stůl </t>
    </r>
    <r>
      <rPr>
        <sz val="11"/>
        <rFont val="Arial CE"/>
        <family val="2"/>
        <charset val="238"/>
      </rPr>
      <t xml:space="preserve">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– kovové podnoží  je svařené do uzavřeného obdelníkového tvaru  kombinací </t>
    </r>
    <r>
      <rPr>
        <sz val="11"/>
        <color rgb="FFFF0000"/>
        <rFont val="Calibri"/>
        <family val="2"/>
        <charset val="238"/>
        <scheme val="minor"/>
      </rPr>
      <t>nerezových Jaklů a tvarovaných profilů z nerezového plechu</t>
    </r>
    <r>
      <rPr>
        <sz val="11"/>
        <rFont val="Calibri"/>
        <family val="2"/>
        <charset val="238"/>
        <scheme val="minor"/>
      </rPr>
      <t xml:space="preserve"> tl. min. 1,5 mm, tvořící nohy a luby podnože.                                                                                                                                                  – materiál stolové desky LTD lamino, tl. min. 25 mm, ABS hrana tl. min. 2 mm                                                                                                                 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– 2x kabelová průchodka, pozice bude upřesněna na stavbě                                                                                                                                                                                                       –  detailní technický popis a dezén lamina - viz. technická zpráva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</si>
  <si>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Arial CE"/>
        <charset val="238"/>
      </rPr>
      <t xml:space="preserve">Pracovní stůl 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   – kovové podnoží  je svařené do uzavřeného obdelníkového tvaru  kombinací </t>
    </r>
    <r>
      <rPr>
        <sz val="11"/>
        <color rgb="FFFF0000"/>
        <rFont val="Arial"/>
        <family val="2"/>
        <charset val="238"/>
      </rPr>
      <t xml:space="preserve">nerezových Jaklů a tvarovaných profilů z nerezového plechu </t>
    </r>
    <r>
      <rPr>
        <sz val="11"/>
        <rFont val="Arial"/>
        <family val="2"/>
        <charset val="238"/>
      </rPr>
      <t>tl. min. 1,5 mm, tvořící nohy a luby podnože.</t>
    </r>
    <r>
      <rPr>
        <sz val="11"/>
        <rFont val="Arial CE"/>
        <family val="2"/>
        <charset val="238"/>
      </rPr>
      <t xml:space="preserve">                                                                                                       – materiál stolové desky LTD lamino, tl. min. 25 mm, ABS hrana tl. min. 2 mm                                                                                                                 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– 1x kabelová průchodka, pozice bude upřesněna na stavbě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–  detailní technický popis a dezén lamina - viz. technická zpráva                                                                                                                                                                                                                                                            – 1x odklopné přípojné místo, 2x 230V, pozice bude upřesněna na stavbě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</si>
  <si>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Arial CE"/>
        <charset val="238"/>
      </rPr>
      <t xml:space="preserve">Pracovní stůl </t>
    </r>
    <r>
      <rPr>
        <sz val="11"/>
        <rFont val="Arial CE"/>
        <family val="2"/>
        <charset val="238"/>
      </rPr>
      <t xml:space="preserve">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– kovové podnoží  je svařené do uzavřeného obdelníkového tvaru  kombinací </t>
    </r>
    <r>
      <rPr>
        <sz val="11"/>
        <color rgb="FFFF0000"/>
        <rFont val="Calibri"/>
        <family val="2"/>
        <charset val="238"/>
        <scheme val="minor"/>
      </rPr>
      <t xml:space="preserve">nerezových Jaklů a tvarovaných profilů z nerezového </t>
    </r>
    <r>
      <rPr>
        <sz val="11"/>
        <rFont val="Calibri"/>
        <family val="2"/>
        <charset val="238"/>
        <scheme val="minor"/>
      </rPr>
      <t xml:space="preserve">plechu tl. min. 1,5 mm, tvořící nohy a luby podnože.                                                                                                                                                – materiál stolové desky LTD lamino, tl. min. 25 mm, ABS hrana tl. min. 2 mm                                                                                                                 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– 2x kabelová průchodka, pozice bude upřesněna na stavbě                                                                                                                                                                                                       –  detailní technický popis a dezén lamina - viz. technická zpráva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</si>
  <si>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Arial CE"/>
        <family val="2"/>
        <charset val="238"/>
      </rPr>
      <t>Stohovatelný pracovní stůl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– stolová deska - materiál LTD lamino tl. min. 25 mm, ABS hrana tl. min. 2 mm                                                                                                             – kovové podnoží, </t>
    </r>
    <r>
      <rPr>
        <sz val="11"/>
        <color rgb="FFFF0000"/>
        <rFont val="Calibri"/>
        <family val="2"/>
        <charset val="238"/>
        <scheme val="minor"/>
      </rPr>
      <t xml:space="preserve">Nerezový materiál s broušenou povrchovou úpravou </t>
    </r>
    <r>
      <rPr>
        <sz val="11"/>
        <rFont val="Calibri"/>
        <family val="2"/>
        <charset val="238"/>
        <scheme val="minor"/>
      </rPr>
      <t xml:space="preserve">norma EN 10204, typ nerezi AISI 304 (doloženo certifikátem).  Podnož nerezová, se čtyřmi nohami. Spoje - plný materiál v designovém tvaru. Opora desky - černý kov "U" profil min. 40 x 25 mm, tl. stěny min. 1,5 mm - 2ks, přivařeny podpěrné konzoly stolové desky - černý plech  kónického "U" profilu, opatřeny  otvoty pro přišroubování stolové desky. Povrch lubu a opory desky  - černý kov + KXT RAL 9006. Povrch stojin ( nohou ) - broušený nerez. Černé plastové kluzné podložky s kolečky. Průřez: noha min. 50 x 20 mm, opora min. 40 x 25 mm. Stoly lze podélně propojit spojením rámů bez použití dodatečných propojovacích prvků                                                                                                                                                                                –   dezén lamina - viz. technická zpráva. detailní popis provedení - viz technická zpráva.          </t>
    </r>
    <r>
      <rPr>
        <b/>
        <sz val="11"/>
        <color rgb="FFFF0000"/>
        <rFont val="Calibri"/>
        <family val="2"/>
        <charset val="238"/>
        <scheme val="minor"/>
      </rPr>
      <t xml:space="preserve"> VZOREK č. 5  </t>
    </r>
    <r>
      <rPr>
        <sz val="11"/>
        <rFont val="Calibri"/>
        <family val="2"/>
        <charset val="238"/>
        <scheme val="minor"/>
      </rPr>
      <t xml:space="preserve">                 </t>
    </r>
  </si>
  <si>
    <r>
      <rPr>
        <b/>
        <sz val="11"/>
        <rFont val="Calibri"/>
        <family val="2"/>
        <charset val="238"/>
        <scheme val="minor"/>
      </rPr>
      <t xml:space="preserve">Pracovní stůl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
 – materiál stolové desky HPL laminát,  tl. min. 12 mm       
– kovové podnoží  je svařené do uzavřeného obdelníkového tvaru  kombinací </t>
    </r>
    <r>
      <rPr>
        <sz val="11"/>
        <color rgb="FFFF0000"/>
        <rFont val="Calibri"/>
        <family val="2"/>
        <charset val="238"/>
        <scheme val="minor"/>
      </rPr>
      <t>nerezových Jaklů a tvarovaných profilů z nerezového plechu</t>
    </r>
    <r>
      <rPr>
        <sz val="11"/>
        <rFont val="Calibri"/>
        <family val="2"/>
        <charset val="238"/>
        <scheme val="minor"/>
      </rPr>
      <t xml:space="preserve"> tl. min. 1,5 mm, tvořící nohy a luby podnože.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            - na čelní hraně stolu rám ustoupen o 100 mm  (kotvení svěráku),                                                                                                            
– 1x kabelová průchodka, pozice bude upřesněna na stavbě                                                           
– 1x výklopná el. zásuvka, 2x 230V, pozice bude upřesněna při realizaci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detailní technický popis a dezén lamina - viz. technická zpráva</t>
    </r>
  </si>
  <si>
    <r>
      <rPr>
        <b/>
        <sz val="11"/>
        <rFont val="Arial CE"/>
        <family val="2"/>
        <charset val="238"/>
      </rPr>
      <t xml:space="preserve">Pracovní stůl, sestava       </t>
    </r>
    <r>
      <rPr>
        <b/>
        <sz val="11"/>
        <rFont val="Calibri"/>
        <family val="2"/>
        <charset val="238"/>
        <scheme val="minor"/>
      </rPr>
      <t xml:space="preserve">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– materiál stolové desky LTD, tl. min. 25 mm, ABS hrana tl. min. 2 mm                                                                                                                 – kovové podnoží  je svařené do uzavřeného obdelníkového tvaru  kombinací </t>
    </r>
    <r>
      <rPr>
        <sz val="11"/>
        <color rgb="FFFF0000"/>
        <rFont val="Calibri"/>
        <family val="2"/>
        <charset val="238"/>
        <scheme val="minor"/>
      </rPr>
      <t>nerezových Jaklů a tvarovaných profilů z nerezového plechu</t>
    </r>
    <r>
      <rPr>
        <sz val="11"/>
        <rFont val="Calibri"/>
        <family val="2"/>
        <charset val="238"/>
        <scheme val="minor"/>
      </rPr>
      <t xml:space="preserve"> tl. min. 1,5 mm, tvořící nohy a luby podnože. Nerezový materiál s broušenou 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 – 6x kabelová průchodka, pozice bude upřesněna na stavbě                                                        – přesné rozměry budou konkretizovány po zaměření na stavbě                                                                                                                                                                                                     –  detailní technický popis a dezén lamina - viz. technická zpráva                                                                                                                                                                                                                </t>
    </r>
  </si>
  <si>
    <r>
      <t xml:space="preserve">    </t>
    </r>
    <r>
      <rPr>
        <b/>
        <sz val="11"/>
        <rFont val="Arial CE"/>
        <family val="2"/>
        <charset val="238"/>
      </rPr>
      <t xml:space="preserve">Jednací stůl      </t>
    </r>
    <r>
      <rPr>
        <b/>
        <sz val="11"/>
        <rFont val="Calibri"/>
        <family val="2"/>
        <charset val="238"/>
        <scheme val="minor"/>
      </rPr>
      <t xml:space="preserve">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– materiál stolové desky LTD lamino , tl. min. 25 mm, ABS hrana tl. min. 2 mm                                                                                                                  – kovové podnoží  je svařené do uzavřeného obdelníkového tvaru  kombinací nerezových Jaklů a tvarovaných profilů z nerezového plechu tl. min. 1,5 mm, tvořící nohy a luby podnože. </t>
    </r>
    <r>
      <rPr>
        <sz val="11"/>
        <color rgb="FFFF0000"/>
        <rFont val="Calibri"/>
        <family val="2"/>
        <charset val="238"/>
        <scheme val="minor"/>
      </rPr>
      <t xml:space="preserve">Nerezový materiál s broušenou </t>
    </r>
    <r>
      <rPr>
        <sz val="11"/>
        <rFont val="Calibri"/>
        <family val="2"/>
        <charset val="238"/>
        <scheme val="minor"/>
      </rPr>
      <t xml:space="preserve">povrchovou úpravou norma EN 10204, typ nerezi AISI 304 (doloženo certifikátem). Podnože jsou opatřeny  rektifikačními patkami umožňující vyrovnat stoly v případě nerovnosti podlah.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 detailní technický popis a dezén lamina - viz. technická zpráva
</t>
    </r>
  </si>
  <si>
    <r>
      <t xml:space="preserve">      </t>
    </r>
    <r>
      <rPr>
        <b/>
        <sz val="11"/>
        <rFont val="Arial CE"/>
        <family val="2"/>
        <charset val="238"/>
      </rPr>
      <t xml:space="preserve">Jídelní stůl      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– kovové podnoží. Stoly se skládají z podnože a desky stolu. Podnož je tvořena z </t>
    </r>
    <r>
      <rPr>
        <sz val="11"/>
        <color rgb="FFFF0000"/>
        <rFont val="Calibri"/>
        <family val="2"/>
        <charset val="238"/>
        <scheme val="minor"/>
      </rPr>
      <t>nerezových jkelů</t>
    </r>
    <r>
      <rPr>
        <sz val="11"/>
        <rFont val="Calibri"/>
        <family val="2"/>
        <charset val="238"/>
        <scheme val="minor"/>
      </rPr>
      <t xml:space="preserve"> 40 x 40 mm, tl. stěny min. 1,5 mm, tvořící nohy a luby z nerezové oceli - ohýbaný plech tl. min. 1,5 mm - 40 x 25 x 1,5 mm . Nerezový materiál s broušenou povrchovou úpravou norma EN 10204, typ nerezi AISI 304 (doloženo certifikátem). Jekle jsou ukončeny nylonovými kluzáky s rektifikačními patkami umožňující vyrovnat stoly v případě nerovnosti podlah. 
– pracovní deska DTD lamino tl. 25 mm,  ABS hrana 2mm                                                                                                              – dezén lamina - viz technická zpráva      </t>
    </r>
    <r>
      <rPr>
        <b/>
        <sz val="11"/>
        <color rgb="FFFF0000"/>
        <rFont val="Calibri"/>
        <family val="2"/>
        <charset val="238"/>
        <scheme val="minor"/>
      </rPr>
      <t xml:space="preserve"> VZOREK č. 2</t>
    </r>
  </si>
  <si>
    <r>
      <t xml:space="preserve">                 </t>
    </r>
    <r>
      <rPr>
        <b/>
        <sz val="11"/>
        <rFont val="Arial CE"/>
        <family val="2"/>
        <charset val="238"/>
      </rPr>
      <t>Stůl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– kovové podnoží. Stoly se skládají z podnože a desky stolu. Podnož je tvořena z </t>
    </r>
    <r>
      <rPr>
        <sz val="11"/>
        <color rgb="FFFF0000"/>
        <rFont val="Calibri"/>
        <family val="2"/>
        <charset val="238"/>
        <scheme val="minor"/>
      </rPr>
      <t>nerezových jkelů</t>
    </r>
    <r>
      <rPr>
        <sz val="11"/>
        <rFont val="Calibri"/>
        <family val="2"/>
        <charset val="238"/>
        <scheme val="minor"/>
      </rPr>
      <t xml:space="preserve"> min. 40 x 40 mm, tl. min. 1,5 mm, tvořící nohy a luby z nerezové oceli - ohýbaný plech tl. min. 1,5 mm - min. 40 x 25  x 1,5 mm . Nerezový materiál s broušenou povrchovou úpravou norma EN 10204, typ nerezi AISI 304 (doloženo certifikátem). Jekle jsou ukončeny nylonovými kluzáky s rektifikačními patkami umožňující vyrovnat stoly v případě nerovnosti podlah. 
– pracovní deska DTD lamino tl. min. 25 mm,  ABS hrana tl. min. 2mm                                                                                                              – dezén lamina - viz technická zpráva, detailní popis provedení - viz technická zpráva</t>
    </r>
  </si>
  <si>
    <r>
      <t xml:space="preserve">       </t>
    </r>
    <r>
      <rPr>
        <b/>
        <sz val="11"/>
        <rFont val="Arial CE"/>
        <family val="2"/>
        <charset val="238"/>
      </rPr>
      <t>Policový regál kovový</t>
    </r>
    <r>
      <rPr>
        <b/>
        <sz val="11"/>
        <rFont val="Calibri"/>
        <family val="2"/>
        <charset val="238"/>
        <scheme val="minor"/>
      </rPr>
      <t xml:space="preserve">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– materiál </t>
    </r>
    <r>
      <rPr>
        <sz val="11"/>
        <color rgb="FF0070C0"/>
        <rFont val="Calibri"/>
        <family val="2"/>
        <charset val="238"/>
        <scheme val="minor"/>
      </rPr>
      <t>ocelový plech</t>
    </r>
    <r>
      <rPr>
        <sz val="11"/>
        <rFont val="Calibri"/>
        <family val="2"/>
        <charset val="238"/>
        <scheme val="minor"/>
      </rPr>
      <t xml:space="preserve">, povrchová úprava komaxit                                                                              – barva bílá RAL 9003                                                                                                                                                          – 5 přestavitelných polic v jednom sloupci, krok stavitrelnosti - viz technická zpráva, šířka police 2000 ( 2 x 1000 ) mm                                                                                               – nosnost police min.: min 150 kg      </t>
    </r>
  </si>
  <si>
    <r>
      <t xml:space="preserve">       </t>
    </r>
    <r>
      <rPr>
        <b/>
        <sz val="11"/>
        <rFont val="Arial CE"/>
        <family val="2"/>
        <charset val="238"/>
      </rPr>
      <t>Policový regál kovový</t>
    </r>
    <r>
      <rPr>
        <b/>
        <sz val="11"/>
        <rFont val="Calibri"/>
        <family val="2"/>
        <charset val="238"/>
        <scheme val="minor"/>
      </rPr>
      <t xml:space="preserve">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– materiál </t>
    </r>
    <r>
      <rPr>
        <sz val="11"/>
        <color rgb="FF0070C0"/>
        <rFont val="Calibri"/>
        <family val="2"/>
        <charset val="238"/>
        <scheme val="minor"/>
      </rPr>
      <t>ocelový plech</t>
    </r>
    <r>
      <rPr>
        <sz val="11"/>
        <rFont val="Calibri"/>
        <family val="2"/>
        <charset val="238"/>
        <scheme val="minor"/>
      </rPr>
      <t xml:space="preserve">, povrchová úprava komaxit                                                                              – barva bílá RAL 9003                                                                                                                                                          – 5 přestavitelných polic v jednom sloupci, krok stavitrelnosti - viz technická zpráva                                            – nosnost police min.: min 150 kg       </t>
    </r>
    <r>
      <rPr>
        <b/>
        <sz val="11"/>
        <color rgb="FFFF0000"/>
        <rFont val="Calibri"/>
        <family val="2"/>
        <charset val="238"/>
        <scheme val="minor"/>
      </rPr>
      <t xml:space="preserve"> VZOREK č. 1</t>
    </r>
  </si>
  <si>
    <r>
      <t xml:space="preserve">    </t>
    </r>
    <r>
      <rPr>
        <b/>
        <sz val="11"/>
        <rFont val="Arial CE"/>
        <charset val="238"/>
      </rPr>
      <t xml:space="preserve">Odkládací stůl   </t>
    </r>
    <r>
      <rPr>
        <sz val="11"/>
        <rFont val="Arial CE"/>
        <family val="2"/>
        <charset val="238"/>
      </rPr>
      <t xml:space="preserve">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– kovové podnoží  z </t>
    </r>
    <r>
      <rPr>
        <sz val="11"/>
        <color rgb="FF0070C0"/>
        <rFont val="Calibri"/>
        <family val="2"/>
        <charset val="238"/>
        <scheme val="minor"/>
      </rPr>
      <t>ocelových jeklů min. 40 x 40 mm</t>
    </r>
    <r>
      <rPr>
        <sz val="11"/>
        <rFont val="Calibri"/>
        <family val="2"/>
        <charset val="238"/>
        <scheme val="minor"/>
      </rPr>
      <t>, tloušťky stěny min. 2 mm. Jekle jsou ukončeny nylonovými kluzáky s rektifikačními patkami umožňující vyrovnat stoly v případě nerovnosti podlah. Stolové luby - plech tvaru "U", tl. min. 2mm, rozměry min. 40 x 25 mm, V rohu - vnitřní šroubová spojka - z vnější strany neviditelný spoj
– pracovní deska LTD lamino tl. min. 25 mm,  ABS hrana tl. min. 2 mm, Povrchová úprava kovových dílů - KXT v odstínu dle výběru                                                                                                            – dezén lamina viz. technická zpráva, detailní popis provedení - viz technická zpráva</t>
    </r>
  </si>
  <si>
    <t>Změnový list číslo</t>
  </si>
  <si>
    <t>Dle SOD</t>
  </si>
  <si>
    <t>MP</t>
  </si>
  <si>
    <t>VP</t>
  </si>
  <si>
    <t xml:space="preserve">Celkem </t>
  </si>
  <si>
    <t>Změnové listy č.:</t>
  </si>
  <si>
    <t>Čela kateder</t>
  </si>
  <si>
    <t>C109 D206 D207</t>
  </si>
  <si>
    <t>Katedra</t>
  </si>
  <si>
    <t>C206 C108</t>
  </si>
  <si>
    <t>PC Boxy</t>
  </si>
  <si>
    <t>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</si>
</sst>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_-* #,##0.00\ [$Kč-405]_-;\-* #,##0.00\ [$Kč-405]_-;_-* &quot;-&quot;??\ [$Kč-405]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name val="Calibri"/>
      <family val="2"/>
      <charset val="238"/>
    </font>
    <font>
      <b/>
      <sz val="11"/>
      <name val="Arial CE"/>
      <charset val="238"/>
    </font>
    <font>
      <b/>
      <sz val="11"/>
      <name val="Calibri"/>
      <family val="2"/>
      <charset val="238"/>
      <scheme val="minor"/>
    </font>
    <font>
      <sz val="20"/>
      <color rgb="FF0070C0"/>
      <name val="Arial CE"/>
      <family val="2"/>
      <charset val="238"/>
    </font>
    <font>
      <b/>
      <sz val="16"/>
      <color rgb="FFFF0000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 CE"/>
      <charset val="238"/>
    </font>
    <font>
      <sz val="1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8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color rgb="FFFF000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11"/>
      <color rgb="FFFF0000"/>
      <name val="Arial CE"/>
      <charset val="238"/>
    </font>
    <font>
      <sz val="11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6" fillId="0" borderId="0" applyFont="0" applyFill="0" applyBorder="0" applyAlignment="0" applyProtection="0"/>
  </cellStyleXfs>
  <cellXfs count="190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49" fontId="5" fillId="0" borderId="4" xfId="0" applyNumberFormat="1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0" xfId="0" applyBorder="1"/>
    <xf numFmtId="0" fontId="17" fillId="0" borderId="5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0" fillId="0" borderId="5" xfId="0" applyNumberFormat="1" applyFont="1" applyBorder="1" applyAlignment="1">
      <alignment horizontal="center" vertical="center" wrapText="1" shrinkToFit="1"/>
    </xf>
    <xf numFmtId="4" fontId="19" fillId="5" borderId="5" xfId="0" applyNumberFormat="1" applyFont="1" applyFill="1" applyBorder="1" applyAlignment="1">
      <alignment horizontal="center" vertical="center" wrapText="1" shrinkToFit="1"/>
    </xf>
    <xf numFmtId="0" fontId="0" fillId="3" borderId="5" xfId="0" applyNumberFormat="1" applyFont="1" applyFill="1" applyBorder="1" applyAlignment="1">
      <alignment horizontal="center" vertical="center" wrapText="1" shrinkToFit="1"/>
    </xf>
    <xf numFmtId="0" fontId="16" fillId="0" borderId="5" xfId="0" applyNumberFormat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4" fontId="20" fillId="5" borderId="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NumberFormat="1" applyFont="1" applyBorder="1" applyAlignment="1">
      <alignment horizontal="center" vertical="center" wrapText="1" shrinkToFit="1"/>
    </xf>
    <xf numFmtId="4" fontId="19" fillId="5" borderId="9" xfId="0" applyNumberFormat="1" applyFont="1" applyFill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49" fontId="0" fillId="0" borderId="1" xfId="0" applyNumberForma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5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top" wrapText="1"/>
    </xf>
    <xf numFmtId="0" fontId="0" fillId="0" borderId="10" xfId="0" applyNumberFormat="1" applyFont="1" applyBorder="1" applyAlignment="1">
      <alignment horizontal="center" vertical="center" wrapText="1" shrinkToFit="1"/>
    </xf>
    <xf numFmtId="4" fontId="19" fillId="5" borderId="10" xfId="0" applyNumberFormat="1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0" fillId="6" borderId="0" xfId="0" applyFill="1"/>
    <xf numFmtId="0" fontId="0" fillId="0" borderId="0" xfId="0" applyFill="1"/>
    <xf numFmtId="49" fontId="5" fillId="0" borderId="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0" fontId="0" fillId="4" borderId="5" xfId="0" applyNumberFormat="1" applyFont="1" applyFill="1" applyBorder="1" applyAlignment="1">
      <alignment horizontal="center" vertical="center" wrapText="1" shrinkToFit="1"/>
    </xf>
    <xf numFmtId="4" fontId="5" fillId="5" borderId="10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0" fillId="0" borderId="21" xfId="0" applyBorder="1"/>
    <xf numFmtId="0" fontId="0" fillId="4" borderId="21" xfId="0" applyFill="1" applyBorder="1" applyAlignment="1">
      <alignment wrapText="1"/>
    </xf>
    <xf numFmtId="0" fontId="13" fillId="4" borderId="21" xfId="0" applyFont="1" applyFill="1" applyBorder="1"/>
    <xf numFmtId="0" fontId="0" fillId="0" borderId="21" xfId="0" applyFill="1" applyBorder="1"/>
    <xf numFmtId="0" fontId="0" fillId="0" borderId="22" xfId="0" applyBorder="1"/>
    <xf numFmtId="0" fontId="31" fillId="2" borderId="2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6" fillId="0" borderId="5" xfId="0" applyFont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24" xfId="0" applyFont="1" applyBorder="1"/>
    <xf numFmtId="0" fontId="16" fillId="0" borderId="25" xfId="0" applyFont="1" applyBorder="1"/>
    <xf numFmtId="0" fontId="32" fillId="0" borderId="4" xfId="0" applyFont="1" applyBorder="1"/>
    <xf numFmtId="0" fontId="32" fillId="0" borderId="5" xfId="0" applyFont="1" applyBorder="1"/>
    <xf numFmtId="0" fontId="32" fillId="0" borderId="4" xfId="0" applyFont="1" applyFill="1" applyBorder="1"/>
    <xf numFmtId="0" fontId="32" fillId="0" borderId="5" xfId="0" applyFont="1" applyFill="1" applyBorder="1"/>
    <xf numFmtId="0" fontId="32" fillId="0" borderId="25" xfId="0" applyFont="1" applyBorder="1"/>
    <xf numFmtId="0" fontId="19" fillId="2" borderId="20" xfId="0" applyFont="1" applyFill="1" applyBorder="1" applyAlignment="1">
      <alignment wrapText="1"/>
    </xf>
    <xf numFmtId="0" fontId="0" fillId="4" borderId="21" xfId="0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19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35" fillId="0" borderId="18" xfId="0" applyFont="1" applyBorder="1" applyAlignment="1">
      <alignment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33" fillId="7" borderId="28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0" fillId="7" borderId="28" xfId="0" applyFill="1" applyBorder="1"/>
    <xf numFmtId="0" fontId="0" fillId="7" borderId="29" xfId="0" applyFill="1" applyBorder="1"/>
    <xf numFmtId="0" fontId="0" fillId="8" borderId="27" xfId="0" applyFill="1" applyBorder="1"/>
    <xf numFmtId="0" fontId="0" fillId="8" borderId="28" xfId="0" applyFill="1" applyBorder="1"/>
    <xf numFmtId="0" fontId="34" fillId="8" borderId="28" xfId="0" applyFont="1" applyFill="1" applyBorder="1"/>
    <xf numFmtId="0" fontId="0" fillId="9" borderId="27" xfId="0" applyFill="1" applyBorder="1"/>
    <xf numFmtId="0" fontId="0" fillId="9" borderId="28" xfId="0" applyFill="1" applyBorder="1"/>
    <xf numFmtId="0" fontId="34" fillId="9" borderId="28" xfId="0" applyFont="1" applyFill="1" applyBorder="1"/>
    <xf numFmtId="2" fontId="0" fillId="0" borderId="0" xfId="0" applyNumberFormat="1"/>
    <xf numFmtId="2" fontId="30" fillId="2" borderId="17" xfId="0" applyNumberFormat="1" applyFont="1" applyFill="1" applyBorder="1" applyAlignment="1">
      <alignment horizontal="center" vertical="center" wrapText="1"/>
    </xf>
    <xf numFmtId="2" fontId="0" fillId="7" borderId="28" xfId="0" applyNumberFormat="1" applyFill="1" applyBorder="1"/>
    <xf numFmtId="2" fontId="19" fillId="2" borderId="2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0" fillId="9" borderId="29" xfId="0" applyNumberFormat="1" applyFill="1" applyBorder="1"/>
    <xf numFmtId="2" fontId="19" fillId="2" borderId="1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4" fontId="19" fillId="5" borderId="34" xfId="0" applyNumberFormat="1" applyFont="1" applyFill="1" applyBorder="1" applyAlignment="1">
      <alignment horizontal="center" vertical="center" wrapText="1" shrinkToFit="1"/>
    </xf>
    <xf numFmtId="2" fontId="13" fillId="0" borderId="35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4" fontId="16" fillId="5" borderId="2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34" fillId="0" borderId="28" xfId="0" applyNumberFormat="1" applyFont="1" applyBorder="1" applyAlignment="1">
      <alignment horizontal="center" vertical="center"/>
    </xf>
    <xf numFmtId="4" fontId="30" fillId="2" borderId="16" xfId="0" applyNumberFormat="1" applyFont="1" applyFill="1" applyBorder="1" applyAlignment="1">
      <alignment horizontal="center" vertical="center" wrapText="1"/>
    </xf>
    <xf numFmtId="4" fontId="16" fillId="5" borderId="34" xfId="0" applyNumberFormat="1" applyFont="1" applyFill="1" applyBorder="1" applyAlignment="1">
      <alignment horizontal="center" vertical="center"/>
    </xf>
    <xf numFmtId="4" fontId="16" fillId="5" borderId="5" xfId="0" applyNumberFormat="1" applyFont="1" applyFill="1" applyBorder="1" applyAlignment="1">
      <alignment horizontal="center" vertical="center"/>
    </xf>
    <xf numFmtId="0" fontId="0" fillId="0" borderId="21" xfId="1" applyNumberFormat="1" applyFont="1" applyBorder="1" applyAlignment="1">
      <alignment horizontal="center" vertical="center"/>
    </xf>
    <xf numFmtId="2" fontId="0" fillId="8" borderId="28" xfId="0" applyNumberFormat="1" applyFill="1" applyBorder="1"/>
    <xf numFmtId="2" fontId="0" fillId="8" borderId="29" xfId="0" applyNumberFormat="1" applyFill="1" applyBorder="1"/>
    <xf numFmtId="2" fontId="31" fillId="2" borderId="16" xfId="0" applyNumberFormat="1" applyFont="1" applyFill="1" applyBorder="1" applyAlignment="1">
      <alignment horizontal="center" vertical="center" wrapText="1"/>
    </xf>
    <xf numFmtId="2" fontId="31" fillId="2" borderId="17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Border="1"/>
    <xf numFmtId="2" fontId="32" fillId="0" borderId="6" xfId="0" applyNumberFormat="1" applyFont="1" applyBorder="1" applyAlignment="1">
      <alignment horizontal="center" vertical="center"/>
    </xf>
    <xf numFmtId="2" fontId="32" fillId="0" borderId="5" xfId="0" applyNumberFormat="1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30" fillId="2" borderId="16" xfId="0" applyNumberFormat="1" applyFont="1" applyFill="1" applyBorder="1" applyAlignment="1">
      <alignment horizontal="center" vertical="center" wrapText="1"/>
    </xf>
    <xf numFmtId="2" fontId="13" fillId="0" borderId="34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/>
    <xf numFmtId="0" fontId="32" fillId="0" borderId="36" xfId="0" applyFont="1" applyBorder="1"/>
    <xf numFmtId="0" fontId="0" fillId="0" borderId="38" xfId="0" applyFill="1" applyBorder="1"/>
    <xf numFmtId="0" fontId="0" fillId="0" borderId="3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" fontId="0" fillId="0" borderId="0" xfId="0" applyNumberFormat="1"/>
    <xf numFmtId="2" fontId="16" fillId="0" borderId="12" xfId="0" applyNumberFormat="1" applyFont="1" applyBorder="1"/>
    <xf numFmtId="2" fontId="16" fillId="0" borderId="12" xfId="0" applyNumberFormat="1" applyFont="1" applyBorder="1" applyAlignment="1">
      <alignment horizontal="center" vertical="center"/>
    </xf>
    <xf numFmtId="2" fontId="16" fillId="0" borderId="40" xfId="0" applyNumberFormat="1" applyFont="1" applyBorder="1"/>
    <xf numFmtId="4" fontId="16" fillId="5" borderId="25" xfId="0" applyNumberFormat="1" applyFont="1" applyFill="1" applyBorder="1" applyAlignment="1">
      <alignment horizontal="center" vertical="center" wrapText="1" shrinkToFit="1"/>
    </xf>
    <xf numFmtId="2" fontId="13" fillId="0" borderId="25" xfId="0" applyNumberFormat="1" applyFont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/>
    </xf>
    <xf numFmtId="165" fontId="24" fillId="0" borderId="3" xfId="0" applyNumberFormat="1" applyFont="1" applyBorder="1" applyAlignment="1">
      <alignment horizontal="center" vertical="center"/>
    </xf>
    <xf numFmtId="165" fontId="0" fillId="0" borderId="0" xfId="0" applyNumberFormat="1"/>
    <xf numFmtId="165" fontId="18" fillId="0" borderId="27" xfId="0" applyNumberFormat="1" applyFont="1" applyBorder="1"/>
    <xf numFmtId="165" fontId="18" fillId="0" borderId="28" xfId="0" applyNumberFormat="1" applyFont="1" applyBorder="1"/>
    <xf numFmtId="165" fontId="18" fillId="0" borderId="18" xfId="0" applyNumberFormat="1" applyFont="1" applyBorder="1"/>
    <xf numFmtId="165" fontId="18" fillId="0" borderId="29" xfId="0" applyNumberFormat="1" applyFont="1" applyBorder="1"/>
    <xf numFmtId="165" fontId="18" fillId="0" borderId="30" xfId="0" applyNumberFormat="1" applyFont="1" applyBorder="1" applyAlignment="1">
      <alignment horizontal="center" vertical="center"/>
    </xf>
    <xf numFmtId="165" fontId="18" fillId="0" borderId="31" xfId="0" applyNumberFormat="1" applyFont="1" applyBorder="1" applyAlignment="1">
      <alignment horizontal="center" vertical="center"/>
    </xf>
    <xf numFmtId="165" fontId="18" fillId="0" borderId="3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2.png"/><Relationship Id="rId68" Type="http://schemas.microsoft.com/office/2007/relationships/hdphoto" Target="../media/hdphoto4.wdp"/><Relationship Id="rId84" Type="http://schemas.openxmlformats.org/officeDocument/2006/relationships/image" Target="../media/image73.png"/><Relationship Id="rId89" Type="http://schemas.openxmlformats.org/officeDocument/2006/relationships/image" Target="../media/image77.png"/><Relationship Id="rId16" Type="http://schemas.openxmlformats.org/officeDocument/2006/relationships/image" Target="../media/image16.pn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microsoft.com/office/2007/relationships/hdphoto" Target="../media/hdphoto7.wdp"/><Relationship Id="rId79" Type="http://schemas.openxmlformats.org/officeDocument/2006/relationships/image" Target="../media/image70.png"/><Relationship Id="rId5" Type="http://schemas.openxmlformats.org/officeDocument/2006/relationships/image" Target="../media/image5.jpeg"/><Relationship Id="rId90" Type="http://schemas.microsoft.com/office/2007/relationships/hdphoto" Target="../media/hdphoto13.wdp"/><Relationship Id="rId95" Type="http://schemas.openxmlformats.org/officeDocument/2006/relationships/image" Target="../media/image80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microsoft.com/office/2007/relationships/hdphoto" Target="../media/hdphoto2.wdp"/><Relationship Id="rId69" Type="http://schemas.openxmlformats.org/officeDocument/2006/relationships/image" Target="../media/image65.png"/><Relationship Id="rId80" Type="http://schemas.microsoft.com/office/2007/relationships/hdphoto" Target="../media/hdphoto10.wdp"/><Relationship Id="rId85" Type="http://schemas.microsoft.com/office/2007/relationships/hdphoto" Target="../media/hdphoto12.wdp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4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microsoft.com/office/2007/relationships/hdphoto" Target="../media/hdphoto1.wdp"/><Relationship Id="rId70" Type="http://schemas.microsoft.com/office/2007/relationships/hdphoto" Target="../media/hdphoto5.wdp"/><Relationship Id="rId75" Type="http://schemas.openxmlformats.org/officeDocument/2006/relationships/image" Target="../media/image68.png"/><Relationship Id="rId83" Type="http://schemas.microsoft.com/office/2007/relationships/hdphoto" Target="../media/hdphoto11.wdp"/><Relationship Id="rId88" Type="http://schemas.openxmlformats.org/officeDocument/2006/relationships/image" Target="../media/image76.png"/><Relationship Id="rId91" Type="http://schemas.openxmlformats.org/officeDocument/2006/relationships/image" Target="../media/image78.png"/><Relationship Id="rId96" Type="http://schemas.microsoft.com/office/2007/relationships/hdphoto" Target="../media/hdphoto16.wdp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emf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3.png"/><Relationship Id="rId73" Type="http://schemas.openxmlformats.org/officeDocument/2006/relationships/image" Target="../media/image67.png"/><Relationship Id="rId78" Type="http://schemas.microsoft.com/office/2007/relationships/hdphoto" Target="../media/hdphoto9.wdp"/><Relationship Id="rId81" Type="http://schemas.openxmlformats.org/officeDocument/2006/relationships/image" Target="../media/image71.emf"/><Relationship Id="rId86" Type="http://schemas.openxmlformats.org/officeDocument/2006/relationships/image" Target="../media/image74.png"/><Relationship Id="rId94" Type="http://schemas.microsoft.com/office/2007/relationships/hdphoto" Target="../media/hdphoto15.wdp"/><Relationship Id="rId99" Type="http://schemas.openxmlformats.org/officeDocument/2006/relationships/image" Target="../media/image83.emf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microsoft.com/office/2007/relationships/hdphoto" Target="../media/hdphoto8.wdp"/><Relationship Id="rId97" Type="http://schemas.openxmlformats.org/officeDocument/2006/relationships/image" Target="../media/image81.png"/><Relationship Id="rId7" Type="http://schemas.openxmlformats.org/officeDocument/2006/relationships/image" Target="../media/image7.png"/><Relationship Id="rId71" Type="http://schemas.openxmlformats.org/officeDocument/2006/relationships/image" Target="../media/image66.png"/><Relationship Id="rId92" Type="http://schemas.microsoft.com/office/2007/relationships/hdphoto" Target="../media/hdphoto14.wdp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emf"/><Relationship Id="rId66" Type="http://schemas.microsoft.com/office/2007/relationships/hdphoto" Target="../media/hdphoto3.wdp"/><Relationship Id="rId87" Type="http://schemas.openxmlformats.org/officeDocument/2006/relationships/image" Target="../media/image75.png"/><Relationship Id="rId61" Type="http://schemas.openxmlformats.org/officeDocument/2006/relationships/image" Target="../media/image61.png"/><Relationship Id="rId82" Type="http://schemas.openxmlformats.org/officeDocument/2006/relationships/image" Target="../media/image7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69.png"/><Relationship Id="rId8" Type="http://schemas.openxmlformats.org/officeDocument/2006/relationships/image" Target="../media/image8.jpeg"/><Relationship Id="rId51" Type="http://schemas.openxmlformats.org/officeDocument/2006/relationships/image" Target="../media/image51.emf"/><Relationship Id="rId72" Type="http://schemas.microsoft.com/office/2007/relationships/hdphoto" Target="../media/hdphoto6.wdp"/><Relationship Id="rId93" Type="http://schemas.openxmlformats.org/officeDocument/2006/relationships/image" Target="../media/image79.png"/><Relationship Id="rId98" Type="http://schemas.openxmlformats.org/officeDocument/2006/relationships/image" Target="../media/image8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120600</xdr:colOff>
      <xdr:row>9</xdr:row>
      <xdr:rowOff>115200</xdr:rowOff>
    </xdr:from>
    <xdr:to>
      <xdr:col>5</xdr:col>
      <xdr:colOff>605835</xdr:colOff>
      <xdr:row>10</xdr:row>
      <xdr:rowOff>285</xdr:rowOff>
    </xdr:to>
    <xdr:pic>
      <xdr:nvPicPr>
        <xdr:cNvPr id="2" name="Picture 9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2308482"/>
        <a:stretch>
          <a:fillRect/>
        </a:stretch>
      </xdr:blipFill>
      <xdr:spPr>
        <a:xfrm>
          <a:off x="8281620" y="2393580"/>
          <a:ext cx="485235" cy="1005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114300</xdr:colOff>
      <xdr:row>23</xdr:row>
      <xdr:rowOff>0</xdr:rowOff>
    </xdr:from>
    <xdr:to>
      <xdr:col>5</xdr:col>
      <xdr:colOff>990599</xdr:colOff>
      <xdr:row>23</xdr:row>
      <xdr:rowOff>690</xdr:rowOff>
    </xdr:to>
    <xdr:pic>
      <xdr:nvPicPr>
        <xdr:cNvPr id="3" name="Picture 334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r="5515"/>
        <a:stretch>
          <a:fillRect/>
        </a:stretch>
      </xdr:blipFill>
      <xdr:spPr>
        <a:xfrm>
          <a:off x="8275320" y="25008840"/>
          <a:ext cx="876299" cy="6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615325</xdr:colOff>
      <xdr:row>23</xdr:row>
      <xdr:rowOff>0</xdr:rowOff>
    </xdr:from>
    <xdr:to>
      <xdr:col>5</xdr:col>
      <xdr:colOff>616150</xdr:colOff>
      <xdr:row>23</xdr:row>
      <xdr:rowOff>2565</xdr:rowOff>
    </xdr:to>
    <xdr:pic>
      <xdr:nvPicPr>
        <xdr:cNvPr id="4" name="Picture 177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1841" t="14597" r="19424" b="11225"/>
        <a:stretch>
          <a:fillRect/>
        </a:stretch>
      </xdr:blipFill>
      <xdr:spPr>
        <a:xfrm>
          <a:off x="8776345" y="25008840"/>
          <a:ext cx="825" cy="25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216000</xdr:colOff>
      <xdr:row>23</xdr:row>
      <xdr:rowOff>0</xdr:rowOff>
    </xdr:from>
    <xdr:to>
      <xdr:col>5</xdr:col>
      <xdr:colOff>1133475</xdr:colOff>
      <xdr:row>23</xdr:row>
      <xdr:rowOff>570</xdr:rowOff>
    </xdr:to>
    <xdr:pic>
      <xdr:nvPicPr>
        <xdr:cNvPr id="5" name="Picture 10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13119" t="15856" r="10483" b="21536"/>
        <a:stretch>
          <a:fillRect/>
        </a:stretch>
      </xdr:blipFill>
      <xdr:spPr>
        <a:xfrm>
          <a:off x="8377020" y="25008840"/>
          <a:ext cx="917475" cy="5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443330</xdr:colOff>
      <xdr:row>23</xdr:row>
      <xdr:rowOff>0</xdr:rowOff>
    </xdr:from>
    <xdr:to>
      <xdr:col>5</xdr:col>
      <xdr:colOff>1085850</xdr:colOff>
      <xdr:row>23</xdr:row>
      <xdr:rowOff>615</xdr:rowOff>
    </xdr:to>
    <xdr:pic>
      <xdr:nvPicPr>
        <xdr:cNvPr id="6" name="Picture 4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04350" y="25008840"/>
          <a:ext cx="642520" cy="6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263520</xdr:colOff>
      <xdr:row>23</xdr:row>
      <xdr:rowOff>0</xdr:rowOff>
    </xdr:from>
    <xdr:to>
      <xdr:col>5</xdr:col>
      <xdr:colOff>605610</xdr:colOff>
      <xdr:row>23</xdr:row>
      <xdr:rowOff>810</xdr:rowOff>
    </xdr:to>
    <xdr:pic>
      <xdr:nvPicPr>
        <xdr:cNvPr id="7" name="Picture 177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24540" y="25008840"/>
          <a:ext cx="342090" cy="8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63359</xdr:colOff>
      <xdr:row>36</xdr:row>
      <xdr:rowOff>229680</xdr:rowOff>
    </xdr:from>
    <xdr:to>
      <xdr:col>5</xdr:col>
      <xdr:colOff>1171574</xdr:colOff>
      <xdr:row>36</xdr:row>
      <xdr:rowOff>230520</xdr:rowOff>
    </xdr:to>
    <xdr:pic>
      <xdr:nvPicPr>
        <xdr:cNvPr id="8" name="Picture 66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24379" y="48517620"/>
          <a:ext cx="1108215" cy="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406440</xdr:colOff>
      <xdr:row>79</xdr:row>
      <xdr:rowOff>0</xdr:rowOff>
    </xdr:from>
    <xdr:to>
      <xdr:col>5</xdr:col>
      <xdr:colOff>605595</xdr:colOff>
      <xdr:row>79</xdr:row>
      <xdr:rowOff>795</xdr:rowOff>
    </xdr:to>
    <xdr:pic>
      <xdr:nvPicPr>
        <xdr:cNvPr id="9" name="Picture 307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/>
        <a:srcRect t="3961"/>
        <a:stretch>
          <a:fillRect/>
        </a:stretch>
      </xdr:blipFill>
      <xdr:spPr>
        <a:xfrm>
          <a:off x="8567460" y="123962160"/>
          <a:ext cx="199155" cy="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120600</xdr:colOff>
      <xdr:row>9</xdr:row>
      <xdr:rowOff>115200</xdr:rowOff>
    </xdr:from>
    <xdr:to>
      <xdr:col>5</xdr:col>
      <xdr:colOff>605835</xdr:colOff>
      <xdr:row>10</xdr:row>
      <xdr:rowOff>285</xdr:rowOff>
    </xdr:to>
    <xdr:pic>
      <xdr:nvPicPr>
        <xdr:cNvPr id="10" name="Picture 9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2308482"/>
        <a:stretch>
          <a:fillRect/>
        </a:stretch>
      </xdr:blipFill>
      <xdr:spPr>
        <a:xfrm>
          <a:off x="8281620" y="2393580"/>
          <a:ext cx="485235" cy="1005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161926</xdr:colOff>
      <xdr:row>45</xdr:row>
      <xdr:rowOff>295275</xdr:rowOff>
    </xdr:from>
    <xdr:to>
      <xdr:col>5</xdr:col>
      <xdr:colOff>923926</xdr:colOff>
      <xdr:row>45</xdr:row>
      <xdr:rowOff>295275</xdr:rowOff>
    </xdr:to>
    <xdr:pic>
      <xdr:nvPicPr>
        <xdr:cNvPr id="11" name="Picture 102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22946" y="64166115"/>
          <a:ext cx="76200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406440</xdr:colOff>
      <xdr:row>79</xdr:row>
      <xdr:rowOff>0</xdr:rowOff>
    </xdr:from>
    <xdr:to>
      <xdr:col>5</xdr:col>
      <xdr:colOff>1028700</xdr:colOff>
      <xdr:row>79</xdr:row>
      <xdr:rowOff>795</xdr:rowOff>
    </xdr:to>
    <xdr:pic>
      <xdr:nvPicPr>
        <xdr:cNvPr id="12" name="Picture 307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8"/>
        <a:srcRect t="3961"/>
        <a:stretch>
          <a:fillRect/>
        </a:stretch>
      </xdr:blipFill>
      <xdr:spPr>
        <a:xfrm>
          <a:off x="8567460" y="123962160"/>
          <a:ext cx="622260" cy="7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168480</xdr:colOff>
      <xdr:row>15</xdr:row>
      <xdr:rowOff>306000</xdr:rowOff>
    </xdr:from>
    <xdr:to>
      <xdr:col>5</xdr:col>
      <xdr:colOff>1009650</xdr:colOff>
      <xdr:row>15</xdr:row>
      <xdr:rowOff>306690</xdr:rowOff>
    </xdr:to>
    <xdr:pic>
      <xdr:nvPicPr>
        <xdr:cNvPr id="13" name="Obrázek 8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29500" y="13496220"/>
          <a:ext cx="841170" cy="6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273239</xdr:colOff>
      <xdr:row>44</xdr:row>
      <xdr:rowOff>448560</xdr:rowOff>
    </xdr:from>
    <xdr:to>
      <xdr:col>5</xdr:col>
      <xdr:colOff>1133474</xdr:colOff>
      <xdr:row>44</xdr:row>
      <xdr:rowOff>449445</xdr:rowOff>
    </xdr:to>
    <xdr:pic>
      <xdr:nvPicPr>
        <xdr:cNvPr id="14" name="Obrázek 9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34259" y="62406780"/>
          <a:ext cx="860235" cy="8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301680</xdr:colOff>
      <xdr:row>47</xdr:row>
      <xdr:rowOff>209550</xdr:rowOff>
    </xdr:from>
    <xdr:to>
      <xdr:col>5</xdr:col>
      <xdr:colOff>1085850</xdr:colOff>
      <xdr:row>47</xdr:row>
      <xdr:rowOff>209550</xdr:rowOff>
    </xdr:to>
    <xdr:pic>
      <xdr:nvPicPr>
        <xdr:cNvPr id="15" name="Obrázek 9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62700" y="68629530"/>
          <a:ext cx="78417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216000</xdr:colOff>
      <xdr:row>46</xdr:row>
      <xdr:rowOff>247649</xdr:rowOff>
    </xdr:from>
    <xdr:to>
      <xdr:col>5</xdr:col>
      <xdr:colOff>1047750</xdr:colOff>
      <xdr:row>46</xdr:row>
      <xdr:rowOff>247650</xdr:rowOff>
    </xdr:to>
    <xdr:pic>
      <xdr:nvPicPr>
        <xdr:cNvPr id="16" name="Obrázek 9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77020" y="66648329"/>
          <a:ext cx="831750" cy="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111240</xdr:colOff>
      <xdr:row>64</xdr:row>
      <xdr:rowOff>334440</xdr:rowOff>
    </xdr:from>
    <xdr:to>
      <xdr:col>5</xdr:col>
      <xdr:colOff>1238250</xdr:colOff>
      <xdr:row>64</xdr:row>
      <xdr:rowOff>335505</xdr:rowOff>
    </xdr:to>
    <xdr:pic>
      <xdr:nvPicPr>
        <xdr:cNvPr id="17" name="Obrázek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4"/>
        <a:srcRect l="3664" t="3616" r="5327"/>
        <a:stretch>
          <a:fillRect/>
        </a:stretch>
      </xdr:blipFill>
      <xdr:spPr>
        <a:xfrm>
          <a:off x="8272260" y="103516860"/>
          <a:ext cx="1127010" cy="106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410922</xdr:colOff>
      <xdr:row>57</xdr:row>
      <xdr:rowOff>324085</xdr:rowOff>
    </xdr:from>
    <xdr:to>
      <xdr:col>6</xdr:col>
      <xdr:colOff>19051</xdr:colOff>
      <xdr:row>57</xdr:row>
      <xdr:rowOff>325865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571942" y="89249485"/>
          <a:ext cx="972109" cy="1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82439</xdr:colOff>
      <xdr:row>79</xdr:row>
      <xdr:rowOff>0</xdr:rowOff>
    </xdr:from>
    <xdr:to>
      <xdr:col>5</xdr:col>
      <xdr:colOff>1285874</xdr:colOff>
      <xdr:row>79</xdr:row>
      <xdr:rowOff>720</xdr:rowOff>
    </xdr:to>
    <xdr:pic>
      <xdr:nvPicPr>
        <xdr:cNvPr id="19" name="Obrázek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43459" y="123962160"/>
          <a:ext cx="1203435" cy="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111240</xdr:colOff>
      <xdr:row>79</xdr:row>
      <xdr:rowOff>0</xdr:rowOff>
    </xdr:from>
    <xdr:to>
      <xdr:col>5</xdr:col>
      <xdr:colOff>1304925</xdr:colOff>
      <xdr:row>79</xdr:row>
      <xdr:rowOff>645</xdr:rowOff>
    </xdr:to>
    <xdr:pic>
      <xdr:nvPicPr>
        <xdr:cNvPr id="20" name="Obrázek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272260" y="123962160"/>
          <a:ext cx="1193685" cy="6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128414</xdr:colOff>
      <xdr:row>38</xdr:row>
      <xdr:rowOff>803421</xdr:rowOff>
    </xdr:from>
    <xdr:to>
      <xdr:col>5</xdr:col>
      <xdr:colOff>1247775</xdr:colOff>
      <xdr:row>38</xdr:row>
      <xdr:rowOff>804261</xdr:rowOff>
    </xdr:to>
    <xdr:pic>
      <xdr:nvPicPr>
        <xdr:cNvPr id="21" name="Picture 142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8"/>
        <a:srcRect l="25808"/>
        <a:stretch>
          <a:fillRect/>
        </a:stretch>
      </xdr:blipFill>
      <xdr:spPr>
        <a:xfrm>
          <a:off x="8289434" y="51476421"/>
          <a:ext cx="1119361" cy="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63360</xdr:colOff>
      <xdr:row>39</xdr:row>
      <xdr:rowOff>286920</xdr:rowOff>
    </xdr:from>
    <xdr:to>
      <xdr:col>5</xdr:col>
      <xdr:colOff>1219200</xdr:colOff>
      <xdr:row>39</xdr:row>
      <xdr:rowOff>287730</xdr:rowOff>
    </xdr:to>
    <xdr:pic>
      <xdr:nvPicPr>
        <xdr:cNvPr id="22" name="Picture 14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rcRect r="73853"/>
        <a:stretch>
          <a:fillRect/>
        </a:stretch>
      </xdr:blipFill>
      <xdr:spPr>
        <a:xfrm>
          <a:off x="8224380" y="51866700"/>
          <a:ext cx="1155840" cy="8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730440</xdr:colOff>
      <xdr:row>39</xdr:row>
      <xdr:rowOff>306000</xdr:rowOff>
    </xdr:from>
    <xdr:to>
      <xdr:col>5</xdr:col>
      <xdr:colOff>731310</xdr:colOff>
      <xdr:row>39</xdr:row>
      <xdr:rowOff>306840</xdr:rowOff>
    </xdr:to>
    <xdr:pic>
      <xdr:nvPicPr>
        <xdr:cNvPr id="23" name="Picture 143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91460" y="51885780"/>
          <a:ext cx="870" cy="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111240</xdr:colOff>
      <xdr:row>48</xdr:row>
      <xdr:rowOff>325080</xdr:rowOff>
    </xdr:from>
    <xdr:to>
      <xdr:col>5</xdr:col>
      <xdr:colOff>1028700</xdr:colOff>
      <xdr:row>48</xdr:row>
      <xdr:rowOff>325710</xdr:rowOff>
    </xdr:to>
    <xdr:pic>
      <xdr:nvPicPr>
        <xdr:cNvPr id="24" name="Picture 143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0"/>
        <a:srcRect l="26751" r="2251"/>
        <a:stretch>
          <a:fillRect/>
        </a:stretch>
      </xdr:blipFill>
      <xdr:spPr>
        <a:xfrm>
          <a:off x="8272260" y="70863420"/>
          <a:ext cx="917460" cy="6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492105</xdr:colOff>
      <xdr:row>48</xdr:row>
      <xdr:rowOff>181965</xdr:rowOff>
    </xdr:from>
    <xdr:to>
      <xdr:col>5</xdr:col>
      <xdr:colOff>958125</xdr:colOff>
      <xdr:row>48</xdr:row>
      <xdr:rowOff>188984</xdr:rowOff>
    </xdr:to>
    <xdr:pic>
      <xdr:nvPicPr>
        <xdr:cNvPr id="25" name="Picture 143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rcRect l="1399" t="19007" r="72597" b="12608"/>
        <a:stretch>
          <a:fillRect/>
        </a:stretch>
      </xdr:blipFill>
      <xdr:spPr>
        <a:xfrm>
          <a:off x="8653125" y="70720305"/>
          <a:ext cx="466020" cy="701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101520</xdr:colOff>
      <xdr:row>53</xdr:row>
      <xdr:rowOff>191520</xdr:rowOff>
    </xdr:from>
    <xdr:to>
      <xdr:col>5</xdr:col>
      <xdr:colOff>1276350</xdr:colOff>
      <xdr:row>53</xdr:row>
      <xdr:rowOff>192345</xdr:rowOff>
    </xdr:to>
    <xdr:pic>
      <xdr:nvPicPr>
        <xdr:cNvPr id="26" name="Picture 14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262540" y="80011020"/>
          <a:ext cx="1174830" cy="8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139680</xdr:colOff>
      <xdr:row>59</xdr:row>
      <xdr:rowOff>248760</xdr:rowOff>
    </xdr:from>
    <xdr:to>
      <xdr:col>5</xdr:col>
      <xdr:colOff>1276350</xdr:colOff>
      <xdr:row>59</xdr:row>
      <xdr:rowOff>249615</xdr:rowOff>
    </xdr:to>
    <xdr:pic>
      <xdr:nvPicPr>
        <xdr:cNvPr id="27" name="Picture 143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300700" y="93837600"/>
          <a:ext cx="1136670" cy="8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120600</xdr:colOff>
      <xdr:row>63</xdr:row>
      <xdr:rowOff>267840</xdr:rowOff>
    </xdr:from>
    <xdr:to>
      <xdr:col>6</xdr:col>
      <xdr:colOff>28576</xdr:colOff>
      <xdr:row>63</xdr:row>
      <xdr:rowOff>268980</xdr:rowOff>
    </xdr:to>
    <xdr:pic>
      <xdr:nvPicPr>
        <xdr:cNvPr id="28" name="Picture 143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281620" y="101491920"/>
          <a:ext cx="1271956" cy="11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254160</xdr:colOff>
      <xdr:row>17</xdr:row>
      <xdr:rowOff>315360</xdr:rowOff>
    </xdr:from>
    <xdr:to>
      <xdr:col>5</xdr:col>
      <xdr:colOff>1123950</xdr:colOff>
      <xdr:row>17</xdr:row>
      <xdr:rowOff>316230</xdr:rowOff>
    </xdr:to>
    <xdr:pic>
      <xdr:nvPicPr>
        <xdr:cNvPr id="29" name="Obrázek 1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415180" y="17056500"/>
          <a:ext cx="869790" cy="8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190501</xdr:colOff>
      <xdr:row>40</xdr:row>
      <xdr:rowOff>457200</xdr:rowOff>
    </xdr:from>
    <xdr:to>
      <xdr:col>5</xdr:col>
      <xdr:colOff>1209675</xdr:colOff>
      <xdr:row>40</xdr:row>
      <xdr:rowOff>457200</xdr:rowOff>
    </xdr:to>
    <xdr:pic>
      <xdr:nvPicPr>
        <xdr:cNvPr id="30" name="Obrázek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351521" y="52875180"/>
          <a:ext cx="1019174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293661</xdr:colOff>
      <xdr:row>41</xdr:row>
      <xdr:rowOff>345120</xdr:rowOff>
    </xdr:from>
    <xdr:to>
      <xdr:col>5</xdr:col>
      <xdr:colOff>1238250</xdr:colOff>
      <xdr:row>41</xdr:row>
      <xdr:rowOff>347340</xdr:rowOff>
    </xdr:to>
    <xdr:pic>
      <xdr:nvPicPr>
        <xdr:cNvPr id="31" name="Obrázek 1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7"/>
        <a:srcRect l="21451" t="9243" r="20760" b="8224"/>
        <a:stretch>
          <a:fillRect/>
        </a:stretch>
      </xdr:blipFill>
      <xdr:spPr>
        <a:xfrm>
          <a:off x="8454681" y="54873840"/>
          <a:ext cx="944589" cy="22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334080</xdr:colOff>
      <xdr:row>42</xdr:row>
      <xdr:rowOff>629640</xdr:rowOff>
    </xdr:from>
    <xdr:to>
      <xdr:col>6</xdr:col>
      <xdr:colOff>1</xdr:colOff>
      <xdr:row>42</xdr:row>
      <xdr:rowOff>630630</xdr:rowOff>
    </xdr:to>
    <xdr:pic>
      <xdr:nvPicPr>
        <xdr:cNvPr id="32" name="Obrázek 1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8"/>
        <a:srcRect l="14277" t="756" r="13369" b="2401"/>
        <a:stretch>
          <a:fillRect/>
        </a:stretch>
      </xdr:blipFill>
      <xdr:spPr>
        <a:xfrm>
          <a:off x="8495100" y="57993000"/>
          <a:ext cx="1029901" cy="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80549</xdr:colOff>
      <xdr:row>11</xdr:row>
      <xdr:rowOff>208304</xdr:rowOff>
    </xdr:from>
    <xdr:to>
      <xdr:col>6</xdr:col>
      <xdr:colOff>1</xdr:colOff>
      <xdr:row>11</xdr:row>
      <xdr:rowOff>209550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41569" y="4826024"/>
          <a:ext cx="1283432" cy="12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293639</xdr:colOff>
      <xdr:row>43</xdr:row>
      <xdr:rowOff>190010</xdr:rowOff>
    </xdr:from>
    <xdr:to>
      <xdr:col>5</xdr:col>
      <xdr:colOff>1228724</xdr:colOff>
      <xdr:row>43</xdr:row>
      <xdr:rowOff>190500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454659" y="60532790"/>
          <a:ext cx="935085" cy="4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195943</xdr:colOff>
      <xdr:row>12</xdr:row>
      <xdr:rowOff>206828</xdr:rowOff>
    </xdr:from>
    <xdr:to>
      <xdr:col>5</xdr:col>
      <xdr:colOff>1153886</xdr:colOff>
      <xdr:row>12</xdr:row>
      <xdr:rowOff>1404257</xdr:rowOff>
    </xdr:to>
    <xdr:pic>
      <xdr:nvPicPr>
        <xdr:cNvPr id="35" name="Obrázek 32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1" cstate="print"/>
        <a:srcRect l="29850" t="23868" r="28986" b="23829"/>
        <a:stretch>
          <a:fillRect/>
        </a:stretch>
      </xdr:blipFill>
      <xdr:spPr>
        <a:xfrm>
          <a:off x="8356963" y="6721928"/>
          <a:ext cx="957943" cy="119742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100355</xdr:colOff>
      <xdr:row>64</xdr:row>
      <xdr:rowOff>119743</xdr:rowOff>
    </xdr:from>
    <xdr:to>
      <xdr:col>5</xdr:col>
      <xdr:colOff>1227365</xdr:colOff>
      <xdr:row>64</xdr:row>
      <xdr:rowOff>1193346</xdr:rowOff>
    </xdr:to>
    <xdr:pic>
      <xdr:nvPicPr>
        <xdr:cNvPr id="36" name="Obrázek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 l="3664" t="3616" r="5327"/>
        <a:stretch>
          <a:fillRect/>
        </a:stretch>
      </xdr:blipFill>
      <xdr:spPr>
        <a:xfrm>
          <a:off x="8261375" y="103302163"/>
          <a:ext cx="1127010" cy="107360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87086</xdr:colOff>
      <xdr:row>62</xdr:row>
      <xdr:rowOff>152401</xdr:rowOff>
    </xdr:from>
    <xdr:to>
      <xdr:col>5</xdr:col>
      <xdr:colOff>1277709</xdr:colOff>
      <xdr:row>62</xdr:row>
      <xdr:rowOff>936171</xdr:rowOff>
    </xdr:to>
    <xdr:pic>
      <xdr:nvPicPr>
        <xdr:cNvPr id="37" name="Obrázek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8248106" y="99288601"/>
          <a:ext cx="1190623" cy="7837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76200</xdr:colOff>
      <xdr:row>58</xdr:row>
      <xdr:rowOff>392845</xdr:rowOff>
    </xdr:from>
    <xdr:to>
      <xdr:col>6</xdr:col>
      <xdr:colOff>0</xdr:colOff>
      <xdr:row>58</xdr:row>
      <xdr:rowOff>1687285</xdr:rowOff>
    </xdr:to>
    <xdr:pic>
      <xdr:nvPicPr>
        <xdr:cNvPr id="38" name="Obrázek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237220" y="91634725"/>
          <a:ext cx="1287780" cy="1294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119742</xdr:colOff>
      <xdr:row>57</xdr:row>
      <xdr:rowOff>302314</xdr:rowOff>
    </xdr:from>
    <xdr:to>
      <xdr:col>5</xdr:col>
      <xdr:colOff>1292679</xdr:colOff>
      <xdr:row>57</xdr:row>
      <xdr:rowOff>1556657</xdr:rowOff>
    </xdr:to>
    <xdr:pic>
      <xdr:nvPicPr>
        <xdr:cNvPr id="39" name="Obrázek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280762" y="89227714"/>
          <a:ext cx="1172937" cy="125434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206829</xdr:colOff>
      <xdr:row>13</xdr:row>
      <xdr:rowOff>206828</xdr:rowOff>
    </xdr:from>
    <xdr:to>
      <xdr:col>5</xdr:col>
      <xdr:colOff>1197429</xdr:colOff>
      <xdr:row>13</xdr:row>
      <xdr:rowOff>2035627</xdr:rowOff>
    </xdr:to>
    <xdr:pic>
      <xdr:nvPicPr>
        <xdr:cNvPr id="40" name="Picture 129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8367849" y="8344988"/>
          <a:ext cx="990600" cy="182879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405962</xdr:colOff>
      <xdr:row>14</xdr:row>
      <xdr:rowOff>349110</xdr:rowOff>
    </xdr:from>
    <xdr:to>
      <xdr:col>5</xdr:col>
      <xdr:colOff>1031394</xdr:colOff>
      <xdr:row>14</xdr:row>
      <xdr:rowOff>2221456</xdr:rowOff>
    </xdr:to>
    <xdr:pic>
      <xdr:nvPicPr>
        <xdr:cNvPr id="41" name="Picture 129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8566982" y="10826610"/>
          <a:ext cx="625432" cy="187234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730440</xdr:colOff>
      <xdr:row>39</xdr:row>
      <xdr:rowOff>306000</xdr:rowOff>
    </xdr:from>
    <xdr:to>
      <xdr:col>5</xdr:col>
      <xdr:colOff>731310</xdr:colOff>
      <xdr:row>40</xdr:row>
      <xdr:rowOff>883013</xdr:rowOff>
    </xdr:to>
    <xdr:pic>
      <xdr:nvPicPr>
        <xdr:cNvPr id="42" name="Picture 143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891460" y="51885780"/>
          <a:ext cx="870" cy="141521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143895</xdr:colOff>
      <xdr:row>48</xdr:row>
      <xdr:rowOff>172680</xdr:rowOff>
    </xdr:from>
    <xdr:to>
      <xdr:col>5</xdr:col>
      <xdr:colOff>1251856</xdr:colOff>
      <xdr:row>48</xdr:row>
      <xdr:rowOff>1012372</xdr:rowOff>
    </xdr:to>
    <xdr:pic>
      <xdr:nvPicPr>
        <xdr:cNvPr id="43" name="Picture 143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 l="26751" r="2251"/>
        <a:stretch>
          <a:fillRect/>
        </a:stretch>
      </xdr:blipFill>
      <xdr:spPr>
        <a:xfrm>
          <a:off x="8304915" y="70711020"/>
          <a:ext cx="1107961" cy="83969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68862</xdr:colOff>
      <xdr:row>52</xdr:row>
      <xdr:rowOff>130628</xdr:rowOff>
    </xdr:from>
    <xdr:to>
      <xdr:col>5</xdr:col>
      <xdr:colOff>1272267</xdr:colOff>
      <xdr:row>52</xdr:row>
      <xdr:rowOff>925285</xdr:rowOff>
    </xdr:to>
    <xdr:pic>
      <xdr:nvPicPr>
        <xdr:cNvPr id="44" name="Picture 143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8229882" y="77991788"/>
          <a:ext cx="1203405" cy="79465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162976</xdr:colOff>
      <xdr:row>51</xdr:row>
      <xdr:rowOff>108857</xdr:rowOff>
    </xdr:from>
    <xdr:to>
      <xdr:col>5</xdr:col>
      <xdr:colOff>1223281</xdr:colOff>
      <xdr:row>51</xdr:row>
      <xdr:rowOff>936172</xdr:rowOff>
    </xdr:to>
    <xdr:pic>
      <xdr:nvPicPr>
        <xdr:cNvPr id="45" name="Picture 143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323996" y="75927857"/>
          <a:ext cx="1060305" cy="8273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90635</xdr:colOff>
      <xdr:row>53</xdr:row>
      <xdr:rowOff>152400</xdr:rowOff>
    </xdr:from>
    <xdr:to>
      <xdr:col>5</xdr:col>
      <xdr:colOff>1265465</xdr:colOff>
      <xdr:row>53</xdr:row>
      <xdr:rowOff>1034144</xdr:rowOff>
    </xdr:to>
    <xdr:pic>
      <xdr:nvPicPr>
        <xdr:cNvPr id="46" name="Picture 143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251655" y="79971900"/>
          <a:ext cx="1174830" cy="88174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134178</xdr:colOff>
      <xdr:row>54</xdr:row>
      <xdr:rowOff>141514</xdr:rowOff>
    </xdr:from>
    <xdr:to>
      <xdr:col>5</xdr:col>
      <xdr:colOff>1270908</xdr:colOff>
      <xdr:row>54</xdr:row>
      <xdr:rowOff>892629</xdr:rowOff>
    </xdr:to>
    <xdr:pic>
      <xdr:nvPicPr>
        <xdr:cNvPr id="47" name="Picture 143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295198" y="82086994"/>
          <a:ext cx="1136730" cy="7511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139680</xdr:colOff>
      <xdr:row>59</xdr:row>
      <xdr:rowOff>304801</xdr:rowOff>
    </xdr:from>
    <xdr:to>
      <xdr:col>5</xdr:col>
      <xdr:colOff>1276350</xdr:colOff>
      <xdr:row>59</xdr:row>
      <xdr:rowOff>1143001</xdr:rowOff>
    </xdr:to>
    <xdr:pic>
      <xdr:nvPicPr>
        <xdr:cNvPr id="48" name="Picture 143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300700" y="93893641"/>
          <a:ext cx="1136670" cy="83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142372</xdr:colOff>
      <xdr:row>63</xdr:row>
      <xdr:rowOff>65314</xdr:rowOff>
    </xdr:from>
    <xdr:to>
      <xdr:col>5</xdr:col>
      <xdr:colOff>1231447</xdr:colOff>
      <xdr:row>63</xdr:row>
      <xdr:rowOff>1059996</xdr:rowOff>
    </xdr:to>
    <xdr:pic>
      <xdr:nvPicPr>
        <xdr:cNvPr id="49" name="Picture 143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303392" y="101289394"/>
          <a:ext cx="1089075" cy="99468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257172</xdr:colOff>
      <xdr:row>72</xdr:row>
      <xdr:rowOff>140024</xdr:rowOff>
    </xdr:from>
    <xdr:to>
      <xdr:col>5</xdr:col>
      <xdr:colOff>1219199</xdr:colOff>
      <xdr:row>72</xdr:row>
      <xdr:rowOff>1872343</xdr:rowOff>
    </xdr:to>
    <xdr:pic>
      <xdr:nvPicPr>
        <xdr:cNvPr id="50" name="Picture 158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418192" y="117152744"/>
          <a:ext cx="962027" cy="173231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211638</xdr:colOff>
      <xdr:row>71</xdr:row>
      <xdr:rowOff>184549</xdr:rowOff>
    </xdr:from>
    <xdr:to>
      <xdr:col>5</xdr:col>
      <xdr:colOff>1046788</xdr:colOff>
      <xdr:row>71</xdr:row>
      <xdr:rowOff>1946673</xdr:rowOff>
    </xdr:to>
    <xdr:pic>
      <xdr:nvPicPr>
        <xdr:cNvPr id="51" name="Picture 158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372658" y="115086529"/>
          <a:ext cx="835150" cy="17621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114567</xdr:colOff>
      <xdr:row>11</xdr:row>
      <xdr:rowOff>691358</xdr:rowOff>
    </xdr:from>
    <xdr:to>
      <xdr:col>5</xdr:col>
      <xdr:colOff>1262743</xdr:colOff>
      <xdr:row>11</xdr:row>
      <xdr:rowOff>1197427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8275587" y="5309078"/>
          <a:ext cx="1148176" cy="50606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348343</xdr:colOff>
      <xdr:row>48</xdr:row>
      <xdr:rowOff>1099457</xdr:rowOff>
    </xdr:from>
    <xdr:to>
      <xdr:col>5</xdr:col>
      <xdr:colOff>1011283</xdr:colOff>
      <xdr:row>48</xdr:row>
      <xdr:rowOff>1802843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363" y="71637797"/>
          <a:ext cx="662940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359228</xdr:colOff>
      <xdr:row>51</xdr:row>
      <xdr:rowOff>1153886</xdr:rowOff>
    </xdr:from>
    <xdr:to>
      <xdr:col>5</xdr:col>
      <xdr:colOff>1022168</xdr:colOff>
      <xdr:row>51</xdr:row>
      <xdr:rowOff>1857272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248" y="76972886"/>
          <a:ext cx="662940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348343</xdr:colOff>
      <xdr:row>52</xdr:row>
      <xdr:rowOff>1143000</xdr:rowOff>
    </xdr:from>
    <xdr:to>
      <xdr:col>5</xdr:col>
      <xdr:colOff>1011283</xdr:colOff>
      <xdr:row>52</xdr:row>
      <xdr:rowOff>1846386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363" y="79004160"/>
          <a:ext cx="662940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337457</xdr:colOff>
      <xdr:row>53</xdr:row>
      <xdr:rowOff>1295400</xdr:rowOff>
    </xdr:from>
    <xdr:to>
      <xdr:col>5</xdr:col>
      <xdr:colOff>1000397</xdr:colOff>
      <xdr:row>53</xdr:row>
      <xdr:rowOff>1998786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8477" y="81114900"/>
          <a:ext cx="662940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348343</xdr:colOff>
      <xdr:row>54</xdr:row>
      <xdr:rowOff>1143000</xdr:rowOff>
    </xdr:from>
    <xdr:to>
      <xdr:col>5</xdr:col>
      <xdr:colOff>1011283</xdr:colOff>
      <xdr:row>54</xdr:row>
      <xdr:rowOff>1846386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363" y="83088480"/>
          <a:ext cx="662940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380999</xdr:colOff>
      <xdr:row>59</xdr:row>
      <xdr:rowOff>1371600</xdr:rowOff>
    </xdr:from>
    <xdr:to>
      <xdr:col>5</xdr:col>
      <xdr:colOff>1043939</xdr:colOff>
      <xdr:row>59</xdr:row>
      <xdr:rowOff>2074986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019" y="94960440"/>
          <a:ext cx="662940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359228</xdr:colOff>
      <xdr:row>62</xdr:row>
      <xdr:rowOff>1110343</xdr:rowOff>
    </xdr:from>
    <xdr:to>
      <xdr:col>5</xdr:col>
      <xdr:colOff>1022168</xdr:colOff>
      <xdr:row>62</xdr:row>
      <xdr:rowOff>1813729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248" y="100246543"/>
          <a:ext cx="662940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370115</xdr:colOff>
      <xdr:row>63</xdr:row>
      <xdr:rowOff>1240971</xdr:rowOff>
    </xdr:from>
    <xdr:to>
      <xdr:col>5</xdr:col>
      <xdr:colOff>1033055</xdr:colOff>
      <xdr:row>63</xdr:row>
      <xdr:rowOff>1944357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1135" y="102465051"/>
          <a:ext cx="662940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402772</xdr:colOff>
      <xdr:row>64</xdr:row>
      <xdr:rowOff>1295400</xdr:rowOff>
    </xdr:from>
    <xdr:to>
      <xdr:col>5</xdr:col>
      <xdr:colOff>1065712</xdr:colOff>
      <xdr:row>64</xdr:row>
      <xdr:rowOff>1998786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792" y="104477820"/>
          <a:ext cx="662940" cy="70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416600</xdr:colOff>
      <xdr:row>67</xdr:row>
      <xdr:rowOff>127825</xdr:rowOff>
    </xdr:from>
    <xdr:to>
      <xdr:col>5</xdr:col>
      <xdr:colOff>1008304</xdr:colOff>
      <xdr:row>67</xdr:row>
      <xdr:rowOff>1747075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577620" y="108728065"/>
          <a:ext cx="591704" cy="1619250"/>
        </a:xfrm>
        <a:prstGeom prst="rect">
          <a:avLst/>
        </a:prstGeom>
      </xdr:spPr>
    </xdr:pic>
    <xdr:clientData/>
  </xdr:twoCellAnchor>
  <xdr:twoCellAnchor editAs="oneCell">
    <xdr:from>
      <xdr:col>5</xdr:col>
      <xdr:colOff>54429</xdr:colOff>
      <xdr:row>66</xdr:row>
      <xdr:rowOff>190499</xdr:rowOff>
    </xdr:from>
    <xdr:to>
      <xdr:col>5</xdr:col>
      <xdr:colOff>1156609</xdr:colOff>
      <xdr:row>66</xdr:row>
      <xdr:rowOff>1850572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215449" y="106817159"/>
          <a:ext cx="1102180" cy="1660073"/>
        </a:xfrm>
        <a:prstGeom prst="rect">
          <a:avLst/>
        </a:prstGeom>
      </xdr:spPr>
    </xdr:pic>
    <xdr:clientData/>
  </xdr:twoCellAnchor>
  <xdr:twoCellAnchor editAs="oneCell">
    <xdr:from>
      <xdr:col>5</xdr:col>
      <xdr:colOff>186842</xdr:colOff>
      <xdr:row>55</xdr:row>
      <xdr:rowOff>794657</xdr:rowOff>
    </xdr:from>
    <xdr:to>
      <xdr:col>5</xdr:col>
      <xdr:colOff>1143000</xdr:colOff>
      <xdr:row>55</xdr:row>
      <xdr:rowOff>1645742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8347862" y="84721337"/>
          <a:ext cx="956158" cy="851085"/>
        </a:xfrm>
        <a:prstGeom prst="rect">
          <a:avLst/>
        </a:prstGeom>
      </xdr:spPr>
    </xdr:pic>
    <xdr:clientData/>
  </xdr:twoCellAnchor>
  <xdr:twoCellAnchor editAs="oneCell">
    <xdr:from>
      <xdr:col>5</xdr:col>
      <xdr:colOff>87085</xdr:colOff>
      <xdr:row>55</xdr:row>
      <xdr:rowOff>1741714</xdr:rowOff>
    </xdr:from>
    <xdr:to>
      <xdr:col>5</xdr:col>
      <xdr:colOff>1306286</xdr:colOff>
      <xdr:row>55</xdr:row>
      <xdr:rowOff>2277801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105" y="85668394"/>
          <a:ext cx="1219201" cy="536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121810</xdr:colOff>
      <xdr:row>9</xdr:row>
      <xdr:rowOff>125615</xdr:rowOff>
    </xdr:from>
    <xdr:to>
      <xdr:col>5</xdr:col>
      <xdr:colOff>1242829</xdr:colOff>
      <xdr:row>9</xdr:row>
      <xdr:rowOff>969818</xdr:rowOff>
    </xdr:to>
    <xdr:pic>
      <xdr:nvPicPr>
        <xdr:cNvPr id="66" name="Obrázek 1" descr="P106034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830" y="2403995"/>
          <a:ext cx="1121019" cy="844203"/>
        </a:xfrm>
        <a:prstGeom prst="rect">
          <a:avLst/>
        </a:prstGeom>
        <a:noFill/>
        <a:effectLst>
          <a:outerShdw dist="50800" sx="999" sy="999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130849</xdr:colOff>
      <xdr:row>10</xdr:row>
      <xdr:rowOff>207818</xdr:rowOff>
    </xdr:from>
    <xdr:to>
      <xdr:col>5</xdr:col>
      <xdr:colOff>1251868</xdr:colOff>
      <xdr:row>10</xdr:row>
      <xdr:rowOff>1052021</xdr:rowOff>
    </xdr:to>
    <xdr:pic>
      <xdr:nvPicPr>
        <xdr:cNvPr id="67" name="Obrázek 1" descr="P106034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1869" y="3606338"/>
          <a:ext cx="1121019" cy="844203"/>
        </a:xfrm>
        <a:prstGeom prst="rect">
          <a:avLst/>
        </a:prstGeom>
        <a:noFill/>
        <a:effectLst>
          <a:outerShdw dist="50800" sx="999" sy="999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215514</xdr:colOff>
      <xdr:row>15</xdr:row>
      <xdr:rowOff>330970</xdr:rowOff>
    </xdr:from>
    <xdr:to>
      <xdr:col>5</xdr:col>
      <xdr:colOff>1200727</xdr:colOff>
      <xdr:row>15</xdr:row>
      <xdr:rowOff>1254606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6534" y="13521190"/>
          <a:ext cx="985213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168480</xdr:colOff>
      <xdr:row>16</xdr:row>
      <xdr:rowOff>306000</xdr:rowOff>
    </xdr:from>
    <xdr:ext cx="841170" cy="690"/>
    <xdr:pic>
      <xdr:nvPicPr>
        <xdr:cNvPr id="69" name="Obrázek 8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29500" y="15241200"/>
          <a:ext cx="841170" cy="6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168480</xdr:colOff>
      <xdr:row>17</xdr:row>
      <xdr:rowOff>306000</xdr:rowOff>
    </xdr:from>
    <xdr:ext cx="841170" cy="690"/>
    <xdr:pic>
      <xdr:nvPicPr>
        <xdr:cNvPr id="70" name="Obrázek 8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329500" y="17047140"/>
          <a:ext cx="841170" cy="6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200120</xdr:colOff>
      <xdr:row>17</xdr:row>
      <xdr:rowOff>500304</xdr:rowOff>
    </xdr:from>
    <xdr:ext cx="985213" cy="923636"/>
    <xdr:pic>
      <xdr:nvPicPr>
        <xdr:cNvPr id="71" name="Obrázek 7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1140" y="17241444"/>
          <a:ext cx="985213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246304</xdr:colOff>
      <xdr:row>16</xdr:row>
      <xdr:rowOff>477212</xdr:rowOff>
    </xdr:from>
    <xdr:ext cx="985213" cy="923636"/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7324" y="15412412"/>
          <a:ext cx="985213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149283</xdr:colOff>
      <xdr:row>18</xdr:row>
      <xdr:rowOff>415481</xdr:rowOff>
    </xdr:from>
    <xdr:to>
      <xdr:col>5</xdr:col>
      <xdr:colOff>1198727</xdr:colOff>
      <xdr:row>18</xdr:row>
      <xdr:rowOff>1931938</xdr:rowOff>
    </xdr:to>
    <xdr:pic>
      <xdr:nvPicPr>
        <xdr:cNvPr id="73" name="Obrázek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303" y="18993041"/>
          <a:ext cx="1049444" cy="1516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323641</xdr:colOff>
      <xdr:row>23</xdr:row>
      <xdr:rowOff>42950</xdr:rowOff>
    </xdr:from>
    <xdr:to>
      <xdr:col>5</xdr:col>
      <xdr:colOff>999453</xdr:colOff>
      <xdr:row>23</xdr:row>
      <xdr:rowOff>1308485</xdr:rowOff>
    </xdr:to>
    <xdr:pic>
      <xdr:nvPicPr>
        <xdr:cNvPr id="74" name="Obrázek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4661" y="25051790"/>
          <a:ext cx="675812" cy="126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368532</xdr:colOff>
      <xdr:row>24</xdr:row>
      <xdr:rowOff>127846</xdr:rowOff>
    </xdr:from>
    <xdr:to>
      <xdr:col>5</xdr:col>
      <xdr:colOff>1016232</xdr:colOff>
      <xdr:row>24</xdr:row>
      <xdr:rowOff>1415857</xdr:rowOff>
    </xdr:to>
    <xdr:pic>
      <xdr:nvPicPr>
        <xdr:cNvPr id="75" name="Obrázek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552" y="26554006"/>
          <a:ext cx="647700" cy="128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391623</xdr:colOff>
      <xdr:row>25</xdr:row>
      <xdr:rowOff>81665</xdr:rowOff>
    </xdr:from>
    <xdr:to>
      <xdr:col>5</xdr:col>
      <xdr:colOff>1039323</xdr:colOff>
      <xdr:row>25</xdr:row>
      <xdr:rowOff>1369676</xdr:rowOff>
    </xdr:to>
    <xdr:pic>
      <xdr:nvPicPr>
        <xdr:cNvPr id="76" name="Obrázek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643" y="28054685"/>
          <a:ext cx="647700" cy="128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246997</xdr:colOff>
      <xdr:row>26</xdr:row>
      <xdr:rowOff>98521</xdr:rowOff>
    </xdr:from>
    <xdr:to>
      <xdr:col>5</xdr:col>
      <xdr:colOff>1079962</xdr:colOff>
      <xdr:row>26</xdr:row>
      <xdr:rowOff>1493212</xdr:rowOff>
    </xdr:to>
    <xdr:pic>
      <xdr:nvPicPr>
        <xdr:cNvPr id="77" name="Obrázek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8017" y="29549821"/>
          <a:ext cx="832965" cy="139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246997</xdr:colOff>
      <xdr:row>27</xdr:row>
      <xdr:rowOff>98521</xdr:rowOff>
    </xdr:from>
    <xdr:to>
      <xdr:col>5</xdr:col>
      <xdr:colOff>1079962</xdr:colOff>
      <xdr:row>27</xdr:row>
      <xdr:rowOff>1493212</xdr:rowOff>
    </xdr:to>
    <xdr:pic>
      <xdr:nvPicPr>
        <xdr:cNvPr id="78" name="Obrázek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8017" y="31165261"/>
          <a:ext cx="832965" cy="139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329354</xdr:colOff>
      <xdr:row>28</xdr:row>
      <xdr:rowOff>292101</xdr:rowOff>
    </xdr:from>
    <xdr:to>
      <xdr:col>5</xdr:col>
      <xdr:colOff>1083734</xdr:colOff>
      <xdr:row>28</xdr:row>
      <xdr:rowOff>1381761</xdr:rowOff>
    </xdr:to>
    <xdr:pic>
      <xdr:nvPicPr>
        <xdr:cNvPr id="79" name="Obrázek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4" y="33020001"/>
          <a:ext cx="75438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114300</xdr:colOff>
      <xdr:row>29</xdr:row>
      <xdr:rowOff>0</xdr:rowOff>
    </xdr:from>
    <xdr:ext cx="876299" cy="690"/>
    <xdr:pic>
      <xdr:nvPicPr>
        <xdr:cNvPr id="80" name="Picture 33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2"/>
        <a:srcRect r="5515"/>
        <a:stretch>
          <a:fillRect/>
        </a:stretch>
      </xdr:blipFill>
      <xdr:spPr>
        <a:xfrm>
          <a:off x="8275320" y="34442400"/>
          <a:ext cx="876299" cy="6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615325</xdr:colOff>
      <xdr:row>29</xdr:row>
      <xdr:rowOff>0</xdr:rowOff>
    </xdr:from>
    <xdr:ext cx="825" cy="2565"/>
    <xdr:pic>
      <xdr:nvPicPr>
        <xdr:cNvPr id="81" name="Picture 177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3"/>
        <a:srcRect l="21841" t="14597" r="19424" b="11225"/>
        <a:stretch>
          <a:fillRect/>
        </a:stretch>
      </xdr:blipFill>
      <xdr:spPr>
        <a:xfrm>
          <a:off x="8776345" y="34442400"/>
          <a:ext cx="825" cy="256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216000</xdr:colOff>
      <xdr:row>29</xdr:row>
      <xdr:rowOff>0</xdr:rowOff>
    </xdr:from>
    <xdr:ext cx="917475" cy="570"/>
    <xdr:pic>
      <xdr:nvPicPr>
        <xdr:cNvPr id="82" name="Picture 102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13119" t="15856" r="10483" b="21536"/>
        <a:stretch>
          <a:fillRect/>
        </a:stretch>
      </xdr:blipFill>
      <xdr:spPr>
        <a:xfrm>
          <a:off x="8377020" y="34442400"/>
          <a:ext cx="917475" cy="57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443330</xdr:colOff>
      <xdr:row>29</xdr:row>
      <xdr:rowOff>0</xdr:rowOff>
    </xdr:from>
    <xdr:ext cx="642520" cy="615"/>
    <xdr:pic>
      <xdr:nvPicPr>
        <xdr:cNvPr id="83" name="Picture 44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04350" y="34442400"/>
          <a:ext cx="642520" cy="61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263520</xdr:colOff>
      <xdr:row>29</xdr:row>
      <xdr:rowOff>0</xdr:rowOff>
    </xdr:from>
    <xdr:ext cx="342090" cy="810"/>
    <xdr:pic>
      <xdr:nvPicPr>
        <xdr:cNvPr id="84" name="Picture 177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24540" y="34442400"/>
          <a:ext cx="342090" cy="810"/>
        </a:xfrm>
        <a:prstGeom prst="rect">
          <a:avLst/>
        </a:prstGeom>
        <a:ln>
          <a:noFill/>
        </a:ln>
      </xdr:spPr>
    </xdr:pic>
    <xdr:clientData/>
  </xdr:oneCellAnchor>
  <xdr:twoCellAnchor>
    <xdr:from>
      <xdr:col>5</xdr:col>
      <xdr:colOff>308247</xdr:colOff>
      <xdr:row>29</xdr:row>
      <xdr:rowOff>312344</xdr:rowOff>
    </xdr:from>
    <xdr:to>
      <xdr:col>5</xdr:col>
      <xdr:colOff>984059</xdr:colOff>
      <xdr:row>29</xdr:row>
      <xdr:rowOff>1577879</xdr:rowOff>
    </xdr:to>
    <xdr:pic>
      <xdr:nvPicPr>
        <xdr:cNvPr id="85" name="Obrázek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9267" y="34754744"/>
          <a:ext cx="675812" cy="126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114300</xdr:colOff>
      <xdr:row>30</xdr:row>
      <xdr:rowOff>0</xdr:rowOff>
    </xdr:from>
    <xdr:ext cx="876299" cy="690"/>
    <xdr:pic>
      <xdr:nvPicPr>
        <xdr:cNvPr id="86" name="Picture 334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2"/>
        <a:srcRect r="5515"/>
        <a:stretch>
          <a:fillRect/>
        </a:stretch>
      </xdr:blipFill>
      <xdr:spPr>
        <a:xfrm>
          <a:off x="8275320" y="36408360"/>
          <a:ext cx="876299" cy="6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615325</xdr:colOff>
      <xdr:row>30</xdr:row>
      <xdr:rowOff>0</xdr:rowOff>
    </xdr:from>
    <xdr:ext cx="825" cy="2565"/>
    <xdr:pic>
      <xdr:nvPicPr>
        <xdr:cNvPr id="87" name="Picture 177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3"/>
        <a:srcRect l="21841" t="14597" r="19424" b="11225"/>
        <a:stretch>
          <a:fillRect/>
        </a:stretch>
      </xdr:blipFill>
      <xdr:spPr>
        <a:xfrm>
          <a:off x="8776345" y="36408360"/>
          <a:ext cx="825" cy="256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216000</xdr:colOff>
      <xdr:row>30</xdr:row>
      <xdr:rowOff>0</xdr:rowOff>
    </xdr:from>
    <xdr:ext cx="917475" cy="570"/>
    <xdr:pic>
      <xdr:nvPicPr>
        <xdr:cNvPr id="88" name="Picture 102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13119" t="15856" r="10483" b="21536"/>
        <a:stretch>
          <a:fillRect/>
        </a:stretch>
      </xdr:blipFill>
      <xdr:spPr>
        <a:xfrm>
          <a:off x="8377020" y="36408360"/>
          <a:ext cx="917475" cy="57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443330</xdr:colOff>
      <xdr:row>30</xdr:row>
      <xdr:rowOff>0</xdr:rowOff>
    </xdr:from>
    <xdr:ext cx="642520" cy="615"/>
    <xdr:pic>
      <xdr:nvPicPr>
        <xdr:cNvPr id="89" name="Picture 44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04350" y="36408360"/>
          <a:ext cx="642520" cy="61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263520</xdr:colOff>
      <xdr:row>30</xdr:row>
      <xdr:rowOff>0</xdr:rowOff>
    </xdr:from>
    <xdr:ext cx="342090" cy="810"/>
    <xdr:pic>
      <xdr:nvPicPr>
        <xdr:cNvPr id="90" name="Picture 177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24540" y="36408360"/>
          <a:ext cx="342090" cy="810"/>
        </a:xfrm>
        <a:prstGeom prst="rect">
          <a:avLst/>
        </a:prstGeom>
        <a:ln>
          <a:noFill/>
        </a:ln>
      </xdr:spPr>
    </xdr:pic>
    <xdr:clientData/>
  </xdr:oneCellAnchor>
  <xdr:twoCellAnchor>
    <xdr:from>
      <xdr:col>5</xdr:col>
      <xdr:colOff>323641</xdr:colOff>
      <xdr:row>30</xdr:row>
      <xdr:rowOff>320041</xdr:rowOff>
    </xdr:from>
    <xdr:to>
      <xdr:col>5</xdr:col>
      <xdr:colOff>999453</xdr:colOff>
      <xdr:row>30</xdr:row>
      <xdr:rowOff>1585576</xdr:rowOff>
    </xdr:to>
    <xdr:pic>
      <xdr:nvPicPr>
        <xdr:cNvPr id="91" name="Obrázek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4661" y="36728401"/>
          <a:ext cx="675812" cy="126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114300</xdr:colOff>
      <xdr:row>33</xdr:row>
      <xdr:rowOff>0</xdr:rowOff>
    </xdr:from>
    <xdr:ext cx="876299" cy="690"/>
    <xdr:pic>
      <xdr:nvPicPr>
        <xdr:cNvPr id="92" name="Picture 334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2"/>
        <a:srcRect r="5515"/>
        <a:stretch>
          <a:fillRect/>
        </a:stretch>
      </xdr:blipFill>
      <xdr:spPr>
        <a:xfrm>
          <a:off x="8275320" y="42260520"/>
          <a:ext cx="876299" cy="6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615325</xdr:colOff>
      <xdr:row>33</xdr:row>
      <xdr:rowOff>0</xdr:rowOff>
    </xdr:from>
    <xdr:ext cx="825" cy="2565"/>
    <xdr:pic>
      <xdr:nvPicPr>
        <xdr:cNvPr id="93" name="Picture 177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3"/>
        <a:srcRect l="21841" t="14597" r="19424" b="11225"/>
        <a:stretch>
          <a:fillRect/>
        </a:stretch>
      </xdr:blipFill>
      <xdr:spPr>
        <a:xfrm>
          <a:off x="8776345" y="42260520"/>
          <a:ext cx="825" cy="256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216000</xdr:colOff>
      <xdr:row>33</xdr:row>
      <xdr:rowOff>0</xdr:rowOff>
    </xdr:from>
    <xdr:ext cx="917475" cy="570"/>
    <xdr:pic>
      <xdr:nvPicPr>
        <xdr:cNvPr id="94" name="Picture 102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13119" t="15856" r="10483" b="21536"/>
        <a:stretch>
          <a:fillRect/>
        </a:stretch>
      </xdr:blipFill>
      <xdr:spPr>
        <a:xfrm>
          <a:off x="8377020" y="42260520"/>
          <a:ext cx="917475" cy="57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443330</xdr:colOff>
      <xdr:row>33</xdr:row>
      <xdr:rowOff>0</xdr:rowOff>
    </xdr:from>
    <xdr:ext cx="642520" cy="615"/>
    <xdr:pic>
      <xdr:nvPicPr>
        <xdr:cNvPr id="95" name="Picture 44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04350" y="42260520"/>
          <a:ext cx="642520" cy="61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263520</xdr:colOff>
      <xdr:row>33</xdr:row>
      <xdr:rowOff>0</xdr:rowOff>
    </xdr:from>
    <xdr:ext cx="342090" cy="810"/>
    <xdr:pic>
      <xdr:nvPicPr>
        <xdr:cNvPr id="96" name="Picture 177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24540" y="42260520"/>
          <a:ext cx="342090" cy="810"/>
        </a:xfrm>
        <a:prstGeom prst="rect">
          <a:avLst/>
        </a:prstGeom>
        <a:ln>
          <a:noFill/>
        </a:ln>
      </xdr:spPr>
    </xdr:pic>
    <xdr:clientData/>
  </xdr:oneCellAnchor>
  <xdr:twoCellAnchor>
    <xdr:from>
      <xdr:col>5</xdr:col>
      <xdr:colOff>346732</xdr:colOff>
      <xdr:row>33</xdr:row>
      <xdr:rowOff>327738</xdr:rowOff>
    </xdr:from>
    <xdr:to>
      <xdr:col>5</xdr:col>
      <xdr:colOff>1022544</xdr:colOff>
      <xdr:row>33</xdr:row>
      <xdr:rowOff>1593273</xdr:rowOff>
    </xdr:to>
    <xdr:pic>
      <xdr:nvPicPr>
        <xdr:cNvPr id="97" name="Obrázek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7752" y="42588258"/>
          <a:ext cx="675812" cy="126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114300</xdr:colOff>
      <xdr:row>35</xdr:row>
      <xdr:rowOff>0</xdr:rowOff>
    </xdr:from>
    <xdr:ext cx="876299" cy="690"/>
    <xdr:pic>
      <xdr:nvPicPr>
        <xdr:cNvPr id="98" name="Picture 334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2"/>
        <a:srcRect r="5515"/>
        <a:stretch>
          <a:fillRect/>
        </a:stretch>
      </xdr:blipFill>
      <xdr:spPr>
        <a:xfrm>
          <a:off x="8275320" y="46177200"/>
          <a:ext cx="876299" cy="6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615325</xdr:colOff>
      <xdr:row>35</xdr:row>
      <xdr:rowOff>0</xdr:rowOff>
    </xdr:from>
    <xdr:ext cx="825" cy="2565"/>
    <xdr:pic>
      <xdr:nvPicPr>
        <xdr:cNvPr id="99" name="Picture 177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3"/>
        <a:srcRect l="21841" t="14597" r="19424" b="11225"/>
        <a:stretch>
          <a:fillRect/>
        </a:stretch>
      </xdr:blipFill>
      <xdr:spPr>
        <a:xfrm>
          <a:off x="8776345" y="46177200"/>
          <a:ext cx="825" cy="256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216000</xdr:colOff>
      <xdr:row>35</xdr:row>
      <xdr:rowOff>0</xdr:rowOff>
    </xdr:from>
    <xdr:ext cx="917475" cy="570"/>
    <xdr:pic>
      <xdr:nvPicPr>
        <xdr:cNvPr id="100" name="Picture 102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13119" t="15856" r="10483" b="21536"/>
        <a:stretch>
          <a:fillRect/>
        </a:stretch>
      </xdr:blipFill>
      <xdr:spPr>
        <a:xfrm>
          <a:off x="8377020" y="46177200"/>
          <a:ext cx="917475" cy="57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443330</xdr:colOff>
      <xdr:row>35</xdr:row>
      <xdr:rowOff>0</xdr:rowOff>
    </xdr:from>
    <xdr:ext cx="642520" cy="615"/>
    <xdr:pic>
      <xdr:nvPicPr>
        <xdr:cNvPr id="101" name="Picture 44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04350" y="46177200"/>
          <a:ext cx="642520" cy="61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5</xdr:col>
      <xdr:colOff>263520</xdr:colOff>
      <xdr:row>35</xdr:row>
      <xdr:rowOff>0</xdr:rowOff>
    </xdr:from>
    <xdr:ext cx="342090" cy="810"/>
    <xdr:pic>
      <xdr:nvPicPr>
        <xdr:cNvPr id="102" name="Picture 177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24540" y="46177200"/>
          <a:ext cx="342090" cy="810"/>
        </a:xfrm>
        <a:prstGeom prst="rect">
          <a:avLst/>
        </a:prstGeom>
        <a:ln>
          <a:noFill/>
        </a:ln>
      </xdr:spPr>
    </xdr:pic>
    <xdr:clientData/>
  </xdr:oneCellAnchor>
  <xdr:twoCellAnchor>
    <xdr:from>
      <xdr:col>5</xdr:col>
      <xdr:colOff>308247</xdr:colOff>
      <xdr:row>35</xdr:row>
      <xdr:rowOff>397010</xdr:rowOff>
    </xdr:from>
    <xdr:to>
      <xdr:col>5</xdr:col>
      <xdr:colOff>984059</xdr:colOff>
      <xdr:row>35</xdr:row>
      <xdr:rowOff>1662545</xdr:rowOff>
    </xdr:to>
    <xdr:pic>
      <xdr:nvPicPr>
        <xdr:cNvPr id="103" name="Obrázek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9267" y="46574210"/>
          <a:ext cx="675812" cy="126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268471</xdr:colOff>
      <xdr:row>34</xdr:row>
      <xdr:rowOff>290406</xdr:rowOff>
    </xdr:from>
    <xdr:to>
      <xdr:col>5</xdr:col>
      <xdr:colOff>1097435</xdr:colOff>
      <xdr:row>34</xdr:row>
      <xdr:rowOff>1727815</xdr:rowOff>
    </xdr:to>
    <xdr:pic>
      <xdr:nvPicPr>
        <xdr:cNvPr id="104" name="Obrázek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9"/>
        <a:stretch>
          <a:fillRect/>
        </a:stretch>
      </xdr:blipFill>
      <xdr:spPr bwMode="auto">
        <a:xfrm>
          <a:off x="8429491" y="44455926"/>
          <a:ext cx="828964" cy="1437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170489</xdr:colOff>
      <xdr:row>31</xdr:row>
      <xdr:rowOff>151476</xdr:rowOff>
    </xdr:from>
    <xdr:to>
      <xdr:col>5</xdr:col>
      <xdr:colOff>1262073</xdr:colOff>
      <xdr:row>31</xdr:row>
      <xdr:rowOff>1725583</xdr:rowOff>
    </xdr:to>
    <xdr:pic>
      <xdr:nvPicPr>
        <xdr:cNvPr id="105" name="Obrázek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509" y="38457216"/>
          <a:ext cx="1091584" cy="157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170489</xdr:colOff>
      <xdr:row>32</xdr:row>
      <xdr:rowOff>151476</xdr:rowOff>
    </xdr:from>
    <xdr:to>
      <xdr:col>5</xdr:col>
      <xdr:colOff>1262073</xdr:colOff>
      <xdr:row>32</xdr:row>
      <xdr:rowOff>1725583</xdr:rowOff>
    </xdr:to>
    <xdr:pic>
      <xdr:nvPicPr>
        <xdr:cNvPr id="106" name="Obrázek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509" y="40423176"/>
          <a:ext cx="1091584" cy="157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125030</xdr:colOff>
      <xdr:row>36</xdr:row>
      <xdr:rowOff>359373</xdr:rowOff>
    </xdr:from>
    <xdr:to>
      <xdr:col>5</xdr:col>
      <xdr:colOff>1251296</xdr:colOff>
      <xdr:row>36</xdr:row>
      <xdr:rowOff>1046788</xdr:rowOff>
    </xdr:to>
    <xdr:pic>
      <xdr:nvPicPr>
        <xdr:cNvPr id="107" name="Obrázek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050" y="48647313"/>
          <a:ext cx="1126266" cy="687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337418</xdr:colOff>
      <xdr:row>37</xdr:row>
      <xdr:rowOff>74352</xdr:rowOff>
    </xdr:from>
    <xdr:to>
      <xdr:col>5</xdr:col>
      <xdr:colOff>1046634</xdr:colOff>
      <xdr:row>37</xdr:row>
      <xdr:rowOff>985211</xdr:rowOff>
    </xdr:to>
    <xdr:pic>
      <xdr:nvPicPr>
        <xdr:cNvPr id="108" name="Obrázek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8438" y="49665312"/>
          <a:ext cx="709216" cy="91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115454</xdr:colOff>
      <xdr:row>40</xdr:row>
      <xdr:rowOff>192426</xdr:rowOff>
    </xdr:from>
    <xdr:to>
      <xdr:col>5</xdr:col>
      <xdr:colOff>1239404</xdr:colOff>
      <xdr:row>40</xdr:row>
      <xdr:rowOff>1945026</xdr:rowOff>
    </xdr:to>
    <xdr:pic>
      <xdr:nvPicPr>
        <xdr:cNvPr id="109" name="Obrázek 10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61" cstate="print">
          <a:extLst>
            <a:ext uri="{BEBA8EAE-BF5A-486C-A8C5-ECC9F3942E4B}">
              <a14:imgProps xmlns:a14="http://schemas.microsoft.com/office/drawing/2010/main">
                <a14:imgLayer r:embed="rId62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76474" y="52610406"/>
          <a:ext cx="1123950" cy="175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377152</xdr:colOff>
      <xdr:row>41</xdr:row>
      <xdr:rowOff>785091</xdr:rowOff>
    </xdr:from>
    <xdr:to>
      <xdr:col>5</xdr:col>
      <xdr:colOff>1114387</xdr:colOff>
      <xdr:row>41</xdr:row>
      <xdr:rowOff>2243686</xdr:rowOff>
    </xdr:to>
    <xdr:pic>
      <xdr:nvPicPr>
        <xdr:cNvPr id="110" name="Obrázek 10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63" cstate="print">
          <a:extLst>
            <a:ext uri="{BEBA8EAE-BF5A-486C-A8C5-ECC9F3942E4B}">
              <a14:imgProps xmlns:a14="http://schemas.microsoft.com/office/drawing/2010/main">
                <a14:imgLayer r:embed="rId64">
                  <a14:imgEffect>
                    <a14:artisticPhotocopy/>
                  </a14:imgEffect>
                </a14:imgLayer>
              </a14:imgProps>
            </a:ext>
          </a:extLst>
        </a:blip>
        <a:srcRect l="21451" t="9243" r="20760" b="8224"/>
        <a:stretch>
          <a:fillRect/>
        </a:stretch>
      </xdr:blipFill>
      <xdr:spPr>
        <a:xfrm>
          <a:off x="8538172" y="55313811"/>
          <a:ext cx="737235" cy="14585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215515</xdr:colOff>
      <xdr:row>42</xdr:row>
      <xdr:rowOff>608061</xdr:rowOff>
    </xdr:from>
    <xdr:to>
      <xdr:col>5</xdr:col>
      <xdr:colOff>1194685</xdr:colOff>
      <xdr:row>42</xdr:row>
      <xdr:rowOff>2026651</xdr:rowOff>
    </xdr:to>
    <xdr:pic>
      <xdr:nvPicPr>
        <xdr:cNvPr id="111" name="Obrázek 11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65" cstate="print">
          <a:extLst>
            <a:ext uri="{BEBA8EAE-BF5A-486C-A8C5-ECC9F3942E4B}">
              <a14:imgProps xmlns:a14="http://schemas.microsoft.com/office/drawing/2010/main">
                <a14:imgLayer r:embed="rId66">
                  <a14:imgEffect>
                    <a14:artisticPhotocopy/>
                  </a14:imgEffect>
                </a14:imgLayer>
              </a14:imgProps>
            </a:ext>
          </a:extLst>
        </a:blip>
        <a:srcRect l="14277" t="756" r="13369" b="2401"/>
        <a:stretch>
          <a:fillRect/>
        </a:stretch>
      </xdr:blipFill>
      <xdr:spPr>
        <a:xfrm>
          <a:off x="8376535" y="57971421"/>
          <a:ext cx="979170" cy="14185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192425</xdr:colOff>
      <xdr:row>43</xdr:row>
      <xdr:rowOff>230909</xdr:rowOff>
    </xdr:from>
    <xdr:to>
      <xdr:col>5</xdr:col>
      <xdr:colOff>1226205</xdr:colOff>
      <xdr:row>43</xdr:row>
      <xdr:rowOff>1422804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67" cstate="print">
          <a:extLst>
            <a:ext uri="{BEBA8EAE-BF5A-486C-A8C5-ECC9F3942E4B}">
              <a14:imgProps xmlns:a14="http://schemas.microsoft.com/office/drawing/2010/main">
                <a14:imgLayer r:embed="rId68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53445" y="60573689"/>
          <a:ext cx="1033780" cy="11918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238606</xdr:colOff>
      <xdr:row>44</xdr:row>
      <xdr:rowOff>300182</xdr:rowOff>
    </xdr:from>
    <xdr:to>
      <xdr:col>5</xdr:col>
      <xdr:colOff>1098396</xdr:colOff>
      <xdr:row>44</xdr:row>
      <xdr:rowOff>1556212</xdr:rowOff>
    </xdr:to>
    <xdr:pic>
      <xdr:nvPicPr>
        <xdr:cNvPr id="113" name="Obrázek 11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69" cstate="print">
          <a:extLst>
            <a:ext uri="{BEBA8EAE-BF5A-486C-A8C5-ECC9F3942E4B}">
              <a14:imgProps xmlns:a14="http://schemas.microsoft.com/office/drawing/2010/main">
                <a14:imgLayer r:embed="rId70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99626" y="62258402"/>
          <a:ext cx="859790" cy="12560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246302</xdr:colOff>
      <xdr:row>45</xdr:row>
      <xdr:rowOff>438727</xdr:rowOff>
    </xdr:from>
    <xdr:to>
      <xdr:col>5</xdr:col>
      <xdr:colOff>1139747</xdr:colOff>
      <xdr:row>45</xdr:row>
      <xdr:rowOff>1841442</xdr:rowOff>
    </xdr:to>
    <xdr:pic>
      <xdr:nvPicPr>
        <xdr:cNvPr id="114" name="Picture 102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71" cstate="print">
          <a:extLst>
            <a:ext uri="{BEBA8EAE-BF5A-486C-A8C5-ECC9F3942E4B}">
              <a14:imgProps xmlns:a14="http://schemas.microsoft.com/office/drawing/2010/main">
                <a14:imgLayer r:embed="rId72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07322" y="64309567"/>
          <a:ext cx="893445" cy="14027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238606</xdr:colOff>
      <xdr:row>46</xdr:row>
      <xdr:rowOff>261697</xdr:rowOff>
    </xdr:from>
    <xdr:to>
      <xdr:col>5</xdr:col>
      <xdr:colOff>1240001</xdr:colOff>
      <xdr:row>46</xdr:row>
      <xdr:rowOff>1728547</xdr:rowOff>
    </xdr:to>
    <xdr:pic>
      <xdr:nvPicPr>
        <xdr:cNvPr id="115" name="Obrázek 11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73" cstate="print">
          <a:extLst>
            <a:ext uri="{BEBA8EAE-BF5A-486C-A8C5-ECC9F3942E4B}">
              <a14:imgProps xmlns:a14="http://schemas.microsoft.com/office/drawing/2010/main">
                <a14:imgLayer r:embed="rId74">
                  <a14:imgEffect>
                    <a14:artisticPhotocopy/>
                  </a14:imgEffect>
                  <a14:imgEffect>
                    <a14:colorTemperature colorTemp="5900"/>
                  </a14:imgEffect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99626" y="66662377"/>
          <a:ext cx="1001395" cy="14668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307879</xdr:colOff>
      <xdr:row>47</xdr:row>
      <xdr:rowOff>531091</xdr:rowOff>
    </xdr:from>
    <xdr:to>
      <xdr:col>5</xdr:col>
      <xdr:colOff>1091469</xdr:colOff>
      <xdr:row>47</xdr:row>
      <xdr:rowOff>1583921</xdr:rowOff>
    </xdr:to>
    <xdr:pic>
      <xdr:nvPicPr>
        <xdr:cNvPr id="116" name="Obrázek 1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75" cstate="print">
          <a:extLst>
            <a:ext uri="{BEBA8EAE-BF5A-486C-A8C5-ECC9F3942E4B}">
              <a14:imgProps xmlns:a14="http://schemas.microsoft.com/office/drawing/2010/main">
                <a14:imgLayer r:embed="rId76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68899" y="68951071"/>
          <a:ext cx="783590" cy="10528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269394</xdr:colOff>
      <xdr:row>49</xdr:row>
      <xdr:rowOff>300182</xdr:rowOff>
    </xdr:from>
    <xdr:to>
      <xdr:col>5</xdr:col>
      <xdr:colOff>1193319</xdr:colOff>
      <xdr:row>49</xdr:row>
      <xdr:rowOff>1271732</xdr:rowOff>
    </xdr:to>
    <xdr:pic>
      <xdr:nvPicPr>
        <xdr:cNvPr id="117" name="Picture 1563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77" cstate="print">
          <a:extLst>
            <a:ext uri="{BEBA8EAE-BF5A-486C-A8C5-ECC9F3942E4B}">
              <a14:imgProps xmlns:a14="http://schemas.microsoft.com/office/drawing/2010/main">
                <a14:imgLayer r:embed="rId78">
                  <a14:imgEffect>
                    <a14:artisticPencilGrayscale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30414" y="72918782"/>
          <a:ext cx="923925" cy="9715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230909</xdr:colOff>
      <xdr:row>50</xdr:row>
      <xdr:rowOff>261697</xdr:rowOff>
    </xdr:from>
    <xdr:to>
      <xdr:col>5</xdr:col>
      <xdr:colOff>1188489</xdr:colOff>
      <xdr:row>50</xdr:row>
      <xdr:rowOff>1446607</xdr:rowOff>
    </xdr:to>
    <xdr:pic>
      <xdr:nvPicPr>
        <xdr:cNvPr id="118" name="Picture 1564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79" cstate="print">
          <a:extLst>
            <a:ext uri="{BEBA8EAE-BF5A-486C-A8C5-ECC9F3942E4B}">
              <a14:imgProps xmlns:a14="http://schemas.microsoft.com/office/drawing/2010/main">
                <a14:imgLayer r:embed="rId80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91929" y="74434777"/>
          <a:ext cx="957580" cy="118491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292485</xdr:colOff>
      <xdr:row>55</xdr:row>
      <xdr:rowOff>72892</xdr:rowOff>
    </xdr:from>
    <xdr:to>
      <xdr:col>5</xdr:col>
      <xdr:colOff>1030317</xdr:colOff>
      <xdr:row>55</xdr:row>
      <xdr:rowOff>833597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442068" y="84011009"/>
          <a:ext cx="760705" cy="73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223212</xdr:colOff>
      <xdr:row>60</xdr:row>
      <xdr:rowOff>61576</xdr:rowOff>
    </xdr:from>
    <xdr:to>
      <xdr:col>5</xdr:col>
      <xdr:colOff>1056332</xdr:colOff>
      <xdr:row>60</xdr:row>
      <xdr:rowOff>888346</xdr:rowOff>
    </xdr:to>
    <xdr:pic>
      <xdr:nvPicPr>
        <xdr:cNvPr id="120" name="Picture 1385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82" cstate="print">
          <a:extLst>
            <a:ext uri="{BEBA8EAE-BF5A-486C-A8C5-ECC9F3942E4B}">
              <a14:imgProps xmlns:a14="http://schemas.microsoft.com/office/drawing/2010/main">
                <a14:imgLayer r:embed="rId83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84232" y="96065956"/>
          <a:ext cx="833120" cy="8267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84668</xdr:colOff>
      <xdr:row>65</xdr:row>
      <xdr:rowOff>238605</xdr:rowOff>
    </xdr:from>
    <xdr:to>
      <xdr:col>5</xdr:col>
      <xdr:colOff>1254606</xdr:colOff>
      <xdr:row>65</xdr:row>
      <xdr:rowOff>962121</xdr:rowOff>
    </xdr:to>
    <xdr:pic>
      <xdr:nvPicPr>
        <xdr:cNvPr id="121" name="Obrázek 12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84" cstate="print">
          <a:extLst>
            <a:ext uri="{BEBA8EAE-BF5A-486C-A8C5-ECC9F3942E4B}">
              <a14:imgProps xmlns:a14="http://schemas.microsoft.com/office/drawing/2010/main">
                <a14:imgLayer r:embed="rId85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5688" y="105699405"/>
          <a:ext cx="1169938" cy="72351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246303</xdr:colOff>
      <xdr:row>68</xdr:row>
      <xdr:rowOff>623455</xdr:rowOff>
    </xdr:from>
    <xdr:to>
      <xdr:col>5</xdr:col>
      <xdr:colOff>1146944</xdr:colOff>
      <xdr:row>68</xdr:row>
      <xdr:rowOff>1277697</xdr:rowOff>
    </xdr:to>
    <xdr:pic>
      <xdr:nvPicPr>
        <xdr:cNvPr id="122" name="Obrázek 1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34" b="2977"/>
        <a:stretch>
          <a:fillRect/>
        </a:stretch>
      </xdr:blipFill>
      <xdr:spPr bwMode="auto">
        <a:xfrm>
          <a:off x="8407323" y="111121075"/>
          <a:ext cx="900641" cy="654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407938</xdr:colOff>
      <xdr:row>69</xdr:row>
      <xdr:rowOff>84667</xdr:rowOff>
    </xdr:from>
    <xdr:to>
      <xdr:col>5</xdr:col>
      <xdr:colOff>1000605</xdr:colOff>
      <xdr:row>69</xdr:row>
      <xdr:rowOff>1077576</xdr:rowOff>
    </xdr:to>
    <xdr:pic>
      <xdr:nvPicPr>
        <xdr:cNvPr id="123" name="Obrázek 12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8958" y="112258687"/>
          <a:ext cx="592667" cy="992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84666</xdr:colOff>
      <xdr:row>70</xdr:row>
      <xdr:rowOff>346364</xdr:rowOff>
    </xdr:from>
    <xdr:to>
      <xdr:col>5</xdr:col>
      <xdr:colOff>1262303</xdr:colOff>
      <xdr:row>70</xdr:row>
      <xdr:rowOff>1270000</xdr:rowOff>
    </xdr:to>
    <xdr:pic>
      <xdr:nvPicPr>
        <xdr:cNvPr id="124" name="Obrázek 12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5686" y="113724344"/>
          <a:ext cx="1177637" cy="9236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415636</xdr:colOff>
      <xdr:row>19</xdr:row>
      <xdr:rowOff>61575</xdr:rowOff>
    </xdr:from>
    <xdr:to>
      <xdr:col>5</xdr:col>
      <xdr:colOff>907761</xdr:colOff>
      <xdr:row>19</xdr:row>
      <xdr:rowOff>789285</xdr:rowOff>
    </xdr:to>
    <xdr:pic>
      <xdr:nvPicPr>
        <xdr:cNvPr id="125" name="Picture 10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89" cstate="print">
          <a:extLst>
            <a:ext uri="{BEBA8EAE-BF5A-486C-A8C5-ECC9F3942E4B}">
              <a14:imgProps xmlns:a14="http://schemas.microsoft.com/office/drawing/2010/main">
                <a14:imgLayer r:embed="rId90">
                  <a14:imgEffect>
                    <a14:artisticPencilGrayscale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76656" y="21039435"/>
          <a:ext cx="492125" cy="7277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407939</xdr:colOff>
      <xdr:row>20</xdr:row>
      <xdr:rowOff>161636</xdr:rowOff>
    </xdr:from>
    <xdr:to>
      <xdr:col>5</xdr:col>
      <xdr:colOff>862599</xdr:colOff>
      <xdr:row>20</xdr:row>
      <xdr:rowOff>847436</xdr:rowOff>
    </xdr:to>
    <xdr:pic>
      <xdr:nvPicPr>
        <xdr:cNvPr id="126" name="Picture 44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91" cstate="print">
          <a:extLst>
            <a:ext uri="{BEBA8EAE-BF5A-486C-A8C5-ECC9F3942E4B}">
              <a14:imgProps xmlns:a14="http://schemas.microsoft.com/office/drawing/2010/main">
                <a14:imgLayer r:embed="rId92">
                  <a14:imgEffect>
                    <a14:artisticPencilGrayscale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68959" y="22046276"/>
          <a:ext cx="454660" cy="685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392545</xdr:colOff>
      <xdr:row>21</xdr:row>
      <xdr:rowOff>153939</xdr:rowOff>
    </xdr:from>
    <xdr:to>
      <xdr:col>5</xdr:col>
      <xdr:colOff>965315</xdr:colOff>
      <xdr:row>21</xdr:row>
      <xdr:rowOff>981979</xdr:rowOff>
    </xdr:to>
    <xdr:pic>
      <xdr:nvPicPr>
        <xdr:cNvPr id="127" name="Picture 102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93" cstate="print">
          <a:extLst>
            <a:ext uri="{BEBA8EAE-BF5A-486C-A8C5-ECC9F3942E4B}">
              <a14:imgProps xmlns:a14="http://schemas.microsoft.com/office/drawing/2010/main">
                <a14:imgLayer r:embed="rId94">
                  <a14:imgEffect>
                    <a14:artisticPencilGrayscale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53565" y="23036799"/>
          <a:ext cx="572770" cy="828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400242</xdr:colOff>
      <xdr:row>22</xdr:row>
      <xdr:rowOff>146242</xdr:rowOff>
    </xdr:from>
    <xdr:to>
      <xdr:col>5</xdr:col>
      <xdr:colOff>931102</xdr:colOff>
      <xdr:row>22</xdr:row>
      <xdr:rowOff>919672</xdr:rowOff>
    </xdr:to>
    <xdr:pic>
      <xdr:nvPicPr>
        <xdr:cNvPr id="128" name="Picture 661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95" cstate="print">
          <a:extLst>
            <a:ext uri="{BEBA8EAE-BF5A-486C-A8C5-ECC9F3942E4B}">
              <a14:imgProps xmlns:a14="http://schemas.microsoft.com/office/drawing/2010/main">
                <a14:imgLayer r:embed="rId96">
                  <a14:imgEffect>
                    <a14:artisticPencilGrayscale/>
                  </a14:imgEffect>
                </a14:imgLayer>
              </a14:imgProps>
            </a:ext>
          </a:extLst>
        </a:blip>
        <a:srcRect l="30261" t="20840" r="30346" b="19707"/>
        <a:stretch>
          <a:fillRect/>
        </a:stretch>
      </xdr:blipFill>
      <xdr:spPr>
        <a:xfrm>
          <a:off x="8561262" y="24141622"/>
          <a:ext cx="530860" cy="77343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143053</xdr:colOff>
      <xdr:row>73</xdr:row>
      <xdr:rowOff>334050</xdr:rowOff>
    </xdr:from>
    <xdr:to>
      <xdr:col>5</xdr:col>
      <xdr:colOff>1266228</xdr:colOff>
      <xdr:row>73</xdr:row>
      <xdr:rowOff>1177638</xdr:rowOff>
    </xdr:to>
    <xdr:pic>
      <xdr:nvPicPr>
        <xdr:cNvPr id="129" name="obrázek 2" descr="Mincovní zámek na mince hodnoty 10 Kč - levý Triton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4073" y="119442270"/>
          <a:ext cx="1123175" cy="84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321892</xdr:colOff>
      <xdr:row>61</xdr:row>
      <xdr:rowOff>130848</xdr:rowOff>
    </xdr:from>
    <xdr:to>
      <xdr:col>5</xdr:col>
      <xdr:colOff>1121678</xdr:colOff>
      <xdr:row>61</xdr:row>
      <xdr:rowOff>962122</xdr:rowOff>
    </xdr:to>
    <xdr:pic>
      <xdr:nvPicPr>
        <xdr:cNvPr id="130" name="Obrázek 12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912" y="97278228"/>
          <a:ext cx="799786" cy="83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353889</xdr:colOff>
      <xdr:row>61</xdr:row>
      <xdr:rowOff>1016000</xdr:rowOff>
    </xdr:from>
    <xdr:to>
      <xdr:col>5</xdr:col>
      <xdr:colOff>1129990</xdr:colOff>
      <xdr:row>61</xdr:row>
      <xdr:rowOff>1870363</xdr:rowOff>
    </xdr:to>
    <xdr:pic>
      <xdr:nvPicPr>
        <xdr:cNvPr id="131" name="Obrázek 13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4909" y="98163380"/>
          <a:ext cx="776101" cy="854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292485</xdr:colOff>
      <xdr:row>56</xdr:row>
      <xdr:rowOff>69274</xdr:rowOff>
    </xdr:from>
    <xdr:to>
      <xdr:col>5</xdr:col>
      <xdr:colOff>1030317</xdr:colOff>
      <xdr:row>56</xdr:row>
      <xdr:rowOff>829979</xdr:rowOff>
    </xdr:to>
    <xdr:pic>
      <xdr:nvPicPr>
        <xdr:cNvPr id="132" name="Obrázek 1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442068" y="86506751"/>
          <a:ext cx="760705" cy="73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146242</xdr:colOff>
      <xdr:row>56</xdr:row>
      <xdr:rowOff>962122</xdr:rowOff>
    </xdr:from>
    <xdr:to>
      <xdr:col>5</xdr:col>
      <xdr:colOff>1102400</xdr:colOff>
      <xdr:row>56</xdr:row>
      <xdr:rowOff>1813207</xdr:rowOff>
    </xdr:to>
    <xdr:pic>
      <xdr:nvPicPr>
        <xdr:cNvPr id="133" name="Obrázek 13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8307262" y="87388162"/>
          <a:ext cx="956158" cy="851085"/>
        </a:xfrm>
        <a:prstGeom prst="rect">
          <a:avLst/>
        </a:prstGeom>
      </xdr:spPr>
    </xdr:pic>
    <xdr:clientData/>
  </xdr:twoCellAnchor>
  <xdr:twoCellAnchor editAs="oneCell">
    <xdr:from>
      <xdr:col>5</xdr:col>
      <xdr:colOff>61576</xdr:colOff>
      <xdr:row>56</xdr:row>
      <xdr:rowOff>1893455</xdr:rowOff>
    </xdr:from>
    <xdr:to>
      <xdr:col>5</xdr:col>
      <xdr:colOff>1280777</xdr:colOff>
      <xdr:row>56</xdr:row>
      <xdr:rowOff>2429542</xdr:rowOff>
    </xdr:to>
    <xdr:pic>
      <xdr:nvPicPr>
        <xdr:cNvPr id="134" name="Obrázek 13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2596" y="88319495"/>
          <a:ext cx="1219201" cy="536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P87"/>
  <sheetViews>
    <sheetView tabSelected="1" topLeftCell="A8" zoomScaleNormal="100" workbookViewId="0">
      <pane ySplit="2" topLeftCell="A10" activePane="bottomLeft" state="frozen"/>
      <selection activeCell="A8" sqref="A8"/>
      <selection pane="bottomLeft" activeCell="Z84" sqref="Z84"/>
    </sheetView>
  </sheetViews>
  <sheetFormatPr defaultRowHeight="15" x14ac:dyDescent="0.25"/>
  <cols>
    <col min="1" max="1" width="6" style="5" customWidth="1"/>
    <col min="2" max="2" width="71.7109375" style="3" customWidth="1"/>
    <col min="3" max="3" width="16.28515625" style="6" customWidth="1"/>
    <col min="4" max="4" width="14.7109375" style="6" customWidth="1"/>
    <col min="5" max="5" width="10.28515625" style="6" customWidth="1"/>
    <col min="6" max="6" width="19.85546875" style="5" customWidth="1"/>
    <col min="7" max="7" width="8.28515625" style="5" customWidth="1"/>
    <col min="8" max="8" width="12.42578125" customWidth="1"/>
    <col min="9" max="9" width="13.42578125" bestFit="1" customWidth="1"/>
    <col min="10" max="10" width="20.140625" style="125" customWidth="1"/>
    <col min="11" max="11" width="15.5703125" customWidth="1"/>
    <col min="12" max="12" width="12.85546875" customWidth="1"/>
    <col min="15" max="15" width="14" bestFit="1" customWidth="1"/>
    <col min="16" max="16" width="9.140625" style="125"/>
    <col min="17" max="17" width="14" style="125" bestFit="1" customWidth="1"/>
    <col min="20" max="21" width="12.85546875" bestFit="1" customWidth="1"/>
    <col min="22" max="22" width="12.85546875" style="125" bestFit="1" customWidth="1"/>
    <col min="24" max="24" width="12.5703125" customWidth="1"/>
    <col min="25" max="25" width="15.42578125" style="142" bestFit="1" customWidth="1"/>
    <col min="26" max="26" width="11" style="134" customWidth="1"/>
    <col min="27" max="27" width="15" style="134" customWidth="1"/>
  </cols>
  <sheetData>
    <row r="3" spans="1:27" ht="9" customHeight="1" x14ac:dyDescent="0.25"/>
    <row r="4" spans="1:27" ht="34.15" customHeight="1" x14ac:dyDescent="0.3">
      <c r="A4" s="188" t="s">
        <v>130</v>
      </c>
      <c r="B4" s="188"/>
      <c r="C4" s="188"/>
      <c r="D4" s="188"/>
      <c r="E4" s="188"/>
      <c r="F4" s="188"/>
      <c r="G4" s="188"/>
      <c r="H4" s="188"/>
    </row>
    <row r="5" spans="1:27" ht="36.6" customHeight="1" x14ac:dyDescent="0.25">
      <c r="A5" s="189" t="s">
        <v>131</v>
      </c>
      <c r="B5" s="189"/>
      <c r="C5" s="189"/>
      <c r="D5" s="189"/>
      <c r="E5" s="189"/>
      <c r="F5" s="189"/>
      <c r="G5" s="189"/>
    </row>
    <row r="6" spans="1:27" ht="18" customHeight="1" x14ac:dyDescent="0.25">
      <c r="B6" s="24"/>
    </row>
    <row r="7" spans="1:27" ht="3" customHeight="1" thickBot="1" x14ac:dyDescent="0.3">
      <c r="A7" s="22"/>
      <c r="B7" s="25"/>
      <c r="C7" s="26"/>
      <c r="D7" s="26"/>
      <c r="E7" s="26"/>
      <c r="F7" s="22"/>
      <c r="G7" s="22"/>
      <c r="H7" s="28"/>
    </row>
    <row r="8" spans="1:27" ht="48" customHeight="1" thickBot="1" x14ac:dyDescent="0.4">
      <c r="A8" s="22"/>
      <c r="B8" s="25"/>
      <c r="C8" s="26"/>
      <c r="D8" s="113"/>
      <c r="E8" s="114"/>
      <c r="F8" s="115" t="s">
        <v>263</v>
      </c>
      <c r="G8" s="116"/>
      <c r="H8" s="117"/>
      <c r="I8" s="117"/>
      <c r="J8" s="127"/>
      <c r="K8" s="118"/>
      <c r="L8" s="112" t="s">
        <v>267</v>
      </c>
      <c r="M8" s="119"/>
      <c r="N8" s="120"/>
      <c r="O8" s="121" t="s">
        <v>264</v>
      </c>
      <c r="P8" s="148"/>
      <c r="Q8" s="149"/>
      <c r="R8" s="122"/>
      <c r="S8" s="123"/>
      <c r="T8" s="124" t="s">
        <v>265</v>
      </c>
      <c r="U8" s="123"/>
      <c r="V8" s="132"/>
      <c r="W8" s="110"/>
      <c r="X8" s="111"/>
      <c r="Y8" s="143" t="s">
        <v>266</v>
      </c>
      <c r="Z8" s="155"/>
      <c r="AA8" s="135"/>
    </row>
    <row r="9" spans="1:27" ht="49.9" customHeight="1" thickBot="1" x14ac:dyDescent="0.3">
      <c r="A9" s="7" t="s">
        <v>0</v>
      </c>
      <c r="B9" s="4" t="s">
        <v>1</v>
      </c>
      <c r="C9" s="8" t="s">
        <v>2</v>
      </c>
      <c r="D9" s="8" t="s">
        <v>3</v>
      </c>
      <c r="E9" s="8" t="s">
        <v>4</v>
      </c>
      <c r="F9" s="9" t="s">
        <v>5</v>
      </c>
      <c r="G9" s="9" t="s">
        <v>6</v>
      </c>
      <c r="H9" s="45" t="s">
        <v>134</v>
      </c>
      <c r="I9" s="45" t="s">
        <v>135</v>
      </c>
      <c r="J9" s="128" t="s">
        <v>136</v>
      </c>
      <c r="K9" s="82" t="s">
        <v>137</v>
      </c>
      <c r="L9" s="102" t="s">
        <v>262</v>
      </c>
      <c r="M9" s="88" t="s">
        <v>6</v>
      </c>
      <c r="N9" s="79" t="s">
        <v>134</v>
      </c>
      <c r="O9" s="79" t="s">
        <v>135</v>
      </c>
      <c r="P9" s="150" t="s">
        <v>136</v>
      </c>
      <c r="Q9" s="151" t="s">
        <v>137</v>
      </c>
      <c r="R9" s="89" t="s">
        <v>6</v>
      </c>
      <c r="S9" s="109" t="s">
        <v>134</v>
      </c>
      <c r="T9" s="80" t="s">
        <v>135</v>
      </c>
      <c r="U9" s="80" t="s">
        <v>136</v>
      </c>
      <c r="V9" s="133" t="s">
        <v>137</v>
      </c>
      <c r="W9" s="90" t="s">
        <v>6</v>
      </c>
      <c r="X9" s="81" t="s">
        <v>134</v>
      </c>
      <c r="Y9" s="144" t="s">
        <v>135</v>
      </c>
      <c r="Z9" s="156" t="s">
        <v>136</v>
      </c>
      <c r="AA9" s="126" t="s">
        <v>137</v>
      </c>
    </row>
    <row r="10" spans="1:27" ht="88.5" customHeight="1" x14ac:dyDescent="0.25">
      <c r="A10" s="30" t="s">
        <v>7</v>
      </c>
      <c r="B10" s="41" t="s">
        <v>260</v>
      </c>
      <c r="C10" s="31" t="s">
        <v>171</v>
      </c>
      <c r="D10" s="32" t="s">
        <v>97</v>
      </c>
      <c r="E10" s="33" t="s">
        <v>8</v>
      </c>
      <c r="F10" s="42"/>
      <c r="G10" s="43">
        <v>38</v>
      </c>
      <c r="H10" s="44">
        <v>3084</v>
      </c>
      <c r="I10" s="44">
        <f t="shared" ref="I10:I41" si="0">H10*G10</f>
        <v>117192</v>
      </c>
      <c r="J10" s="129">
        <f>H10*1.21</f>
        <v>3731.64</v>
      </c>
      <c r="K10" s="73">
        <f t="shared" ref="K10:K41" si="1">J10*G10</f>
        <v>141802.32</v>
      </c>
      <c r="L10" s="147">
        <v>2</v>
      </c>
      <c r="M10" s="104">
        <v>11</v>
      </c>
      <c r="N10" s="105">
        <v>3084</v>
      </c>
      <c r="O10" s="105">
        <f>N10*M10</f>
        <v>33924</v>
      </c>
      <c r="P10" s="154">
        <f>N10*1.21</f>
        <v>3731.64</v>
      </c>
      <c r="Q10" s="153">
        <f>P10*M10</f>
        <v>41048.04</v>
      </c>
      <c r="R10" s="91"/>
      <c r="S10" s="92"/>
      <c r="T10" s="92"/>
      <c r="U10" s="92"/>
      <c r="V10" s="172"/>
      <c r="W10" s="137">
        <f>G10-M10+R10</f>
        <v>27</v>
      </c>
      <c r="X10" s="138">
        <v>3084</v>
      </c>
      <c r="Y10" s="145">
        <f>X10*W10</f>
        <v>83268</v>
      </c>
      <c r="Z10" s="157">
        <f>X10*1.21</f>
        <v>3731.64</v>
      </c>
      <c r="AA10" s="139">
        <f>Z10*W10</f>
        <v>100754.28</v>
      </c>
    </row>
    <row r="11" spans="1:27" ht="96" customHeight="1" x14ac:dyDescent="0.25">
      <c r="A11" s="10" t="s">
        <v>9</v>
      </c>
      <c r="B11" s="23" t="s">
        <v>259</v>
      </c>
      <c r="C11" s="11" t="s">
        <v>172</v>
      </c>
      <c r="D11" s="12" t="s">
        <v>98</v>
      </c>
      <c r="E11" s="13" t="s">
        <v>8</v>
      </c>
      <c r="F11" s="11"/>
      <c r="G11" s="34">
        <v>37</v>
      </c>
      <c r="H11" s="44">
        <v>6181</v>
      </c>
      <c r="I11" s="35">
        <f t="shared" si="0"/>
        <v>228697</v>
      </c>
      <c r="J11" s="129">
        <f t="shared" ref="J11:J74" si="2">H11*1.21</f>
        <v>7479.01</v>
      </c>
      <c r="K11" s="74">
        <f t="shared" si="1"/>
        <v>276723.37</v>
      </c>
      <c r="L11" s="147">
        <v>2</v>
      </c>
      <c r="M11" s="104">
        <v>10</v>
      </c>
      <c r="N11" s="105">
        <v>6181</v>
      </c>
      <c r="O11" s="105">
        <f>N11*M11</f>
        <v>61810</v>
      </c>
      <c r="P11" s="154">
        <f t="shared" ref="P11:P74" si="3">N11*1.21</f>
        <v>7479.01</v>
      </c>
      <c r="Q11" s="153">
        <f t="shared" ref="Q11:Q74" si="4">P11*M11</f>
        <v>74790.100000000006</v>
      </c>
      <c r="R11" s="91"/>
      <c r="S11" s="92"/>
      <c r="T11" s="92"/>
      <c r="U11" s="92"/>
      <c r="V11" s="172"/>
      <c r="W11" s="108">
        <f t="shared" ref="W11:W74" si="5">G11-M11+R11</f>
        <v>27</v>
      </c>
      <c r="X11" s="35">
        <v>6181</v>
      </c>
      <c r="Y11" s="146">
        <f t="shared" ref="Y11:Y74" si="6">X11*W11</f>
        <v>166887</v>
      </c>
      <c r="Z11" s="158">
        <f>X11*1.21</f>
        <v>7479.01</v>
      </c>
      <c r="AA11" s="136">
        <f t="shared" ref="AA11:AA73" si="7">Z11*W11</f>
        <v>201933.27000000002</v>
      </c>
    </row>
    <row r="12" spans="1:27" ht="149.44999999999999" customHeight="1" x14ac:dyDescent="0.25">
      <c r="A12" s="10" t="s">
        <v>10</v>
      </c>
      <c r="B12" s="1" t="s">
        <v>261</v>
      </c>
      <c r="C12" s="11" t="s">
        <v>173</v>
      </c>
      <c r="D12" s="12" t="s">
        <v>114</v>
      </c>
      <c r="E12" s="13" t="s">
        <v>11</v>
      </c>
      <c r="F12" s="11"/>
      <c r="G12" s="34">
        <v>6</v>
      </c>
      <c r="H12" s="44">
        <v>2758</v>
      </c>
      <c r="I12" s="35">
        <f t="shared" si="0"/>
        <v>16548</v>
      </c>
      <c r="J12" s="129">
        <f t="shared" si="2"/>
        <v>3337.18</v>
      </c>
      <c r="K12" s="74">
        <f t="shared" si="1"/>
        <v>20023.079999999998</v>
      </c>
      <c r="L12" s="83"/>
      <c r="M12" s="97"/>
      <c r="N12" s="98"/>
      <c r="O12" s="98">
        <f t="shared" ref="O12:O75" si="8">N12*M12</f>
        <v>0</v>
      </c>
      <c r="P12" s="154">
        <f t="shared" si="3"/>
        <v>0</v>
      </c>
      <c r="Q12" s="152">
        <f t="shared" si="4"/>
        <v>0</v>
      </c>
      <c r="R12" s="91"/>
      <c r="S12" s="92"/>
      <c r="T12" s="92"/>
      <c r="U12" s="92"/>
      <c r="V12" s="172"/>
      <c r="W12" s="108">
        <f t="shared" si="5"/>
        <v>6</v>
      </c>
      <c r="X12" s="35">
        <v>2758</v>
      </c>
      <c r="Y12" s="146">
        <f t="shared" si="6"/>
        <v>16548</v>
      </c>
      <c r="Z12" s="158">
        <f t="shared" ref="Z12:Z75" si="9">X12*1.21</f>
        <v>3337.18</v>
      </c>
      <c r="AA12" s="136">
        <f t="shared" si="7"/>
        <v>20023.079999999998</v>
      </c>
    </row>
    <row r="13" spans="1:27" ht="127.9" customHeight="1" x14ac:dyDescent="0.25">
      <c r="A13" s="10" t="s">
        <v>12</v>
      </c>
      <c r="B13" s="2" t="s">
        <v>138</v>
      </c>
      <c r="C13" s="14" t="s">
        <v>174</v>
      </c>
      <c r="D13" s="15" t="s">
        <v>13</v>
      </c>
      <c r="E13" s="16"/>
      <c r="F13" s="17"/>
      <c r="G13" s="36">
        <v>5</v>
      </c>
      <c r="H13" s="44">
        <v>8871</v>
      </c>
      <c r="I13" s="35">
        <f t="shared" si="0"/>
        <v>44355</v>
      </c>
      <c r="J13" s="129">
        <f t="shared" si="2"/>
        <v>10733.91</v>
      </c>
      <c r="K13" s="74">
        <f t="shared" si="1"/>
        <v>53669.55</v>
      </c>
      <c r="L13" s="83"/>
      <c r="M13" s="97"/>
      <c r="N13" s="98"/>
      <c r="O13" s="98">
        <f t="shared" si="8"/>
        <v>0</v>
      </c>
      <c r="P13" s="154">
        <f t="shared" si="3"/>
        <v>0</v>
      </c>
      <c r="Q13" s="152">
        <f t="shared" si="4"/>
        <v>0</v>
      </c>
      <c r="R13" s="91"/>
      <c r="S13" s="92"/>
      <c r="T13" s="92"/>
      <c r="U13" s="92"/>
      <c r="V13" s="172"/>
      <c r="W13" s="108">
        <f t="shared" si="5"/>
        <v>5</v>
      </c>
      <c r="X13" s="35">
        <v>8871</v>
      </c>
      <c r="Y13" s="146">
        <f t="shared" si="6"/>
        <v>44355</v>
      </c>
      <c r="Z13" s="158">
        <f t="shared" si="9"/>
        <v>10733.91</v>
      </c>
      <c r="AA13" s="136">
        <f t="shared" si="7"/>
        <v>53669.55</v>
      </c>
    </row>
    <row r="14" spans="1:27" ht="184.15" customHeight="1" x14ac:dyDescent="0.25">
      <c r="A14" s="10" t="s">
        <v>14</v>
      </c>
      <c r="B14" s="1" t="s">
        <v>166</v>
      </c>
      <c r="C14" s="11" t="s">
        <v>175</v>
      </c>
      <c r="D14" s="12" t="s">
        <v>15</v>
      </c>
      <c r="E14" s="13" t="s">
        <v>16</v>
      </c>
      <c r="F14" s="18"/>
      <c r="G14" s="34">
        <v>6</v>
      </c>
      <c r="H14" s="44">
        <v>9891</v>
      </c>
      <c r="I14" s="35">
        <f t="shared" si="0"/>
        <v>59346</v>
      </c>
      <c r="J14" s="129">
        <f t="shared" si="2"/>
        <v>11968.109999999999</v>
      </c>
      <c r="K14" s="74">
        <f t="shared" si="1"/>
        <v>71808.659999999989</v>
      </c>
      <c r="L14" s="83"/>
      <c r="M14" s="97"/>
      <c r="N14" s="98"/>
      <c r="O14" s="98">
        <f t="shared" si="8"/>
        <v>0</v>
      </c>
      <c r="P14" s="154">
        <f t="shared" si="3"/>
        <v>0</v>
      </c>
      <c r="Q14" s="152">
        <f t="shared" si="4"/>
        <v>0</v>
      </c>
      <c r="R14" s="91"/>
      <c r="S14" s="92"/>
      <c r="T14" s="92"/>
      <c r="U14" s="92"/>
      <c r="V14" s="172"/>
      <c r="W14" s="108">
        <f t="shared" si="5"/>
        <v>6</v>
      </c>
      <c r="X14" s="35">
        <v>9891</v>
      </c>
      <c r="Y14" s="146">
        <f t="shared" si="6"/>
        <v>59346</v>
      </c>
      <c r="Z14" s="158">
        <f t="shared" si="9"/>
        <v>11968.109999999999</v>
      </c>
      <c r="AA14" s="136">
        <f t="shared" si="7"/>
        <v>71808.659999999989</v>
      </c>
    </row>
    <row r="15" spans="1:27" ht="213.6" customHeight="1" x14ac:dyDescent="0.25">
      <c r="A15" s="10" t="s">
        <v>17</v>
      </c>
      <c r="B15" s="1" t="s">
        <v>167</v>
      </c>
      <c r="C15" s="11" t="s">
        <v>179</v>
      </c>
      <c r="D15" s="12" t="s">
        <v>15</v>
      </c>
      <c r="E15" s="13" t="s">
        <v>16</v>
      </c>
      <c r="F15" s="18"/>
      <c r="G15" s="34">
        <v>6</v>
      </c>
      <c r="H15" s="44">
        <v>5098</v>
      </c>
      <c r="I15" s="35">
        <f t="shared" si="0"/>
        <v>30588</v>
      </c>
      <c r="J15" s="129">
        <f t="shared" si="2"/>
        <v>6168.58</v>
      </c>
      <c r="K15" s="74">
        <f t="shared" si="1"/>
        <v>37011.479999999996</v>
      </c>
      <c r="L15" s="83"/>
      <c r="M15" s="97"/>
      <c r="N15" s="98"/>
      <c r="O15" s="98">
        <f t="shared" si="8"/>
        <v>0</v>
      </c>
      <c r="P15" s="154">
        <f t="shared" si="3"/>
        <v>0</v>
      </c>
      <c r="Q15" s="152">
        <f t="shared" si="4"/>
        <v>0</v>
      </c>
      <c r="R15" s="91"/>
      <c r="S15" s="92"/>
      <c r="T15" s="92"/>
      <c r="U15" s="92"/>
      <c r="V15" s="172"/>
      <c r="W15" s="108">
        <f t="shared" si="5"/>
        <v>6</v>
      </c>
      <c r="X15" s="35">
        <v>5098</v>
      </c>
      <c r="Y15" s="146">
        <f t="shared" si="6"/>
        <v>30588</v>
      </c>
      <c r="Z15" s="158">
        <f t="shared" si="9"/>
        <v>6168.58</v>
      </c>
      <c r="AA15" s="136">
        <f t="shared" si="7"/>
        <v>37011.479999999996</v>
      </c>
    </row>
    <row r="16" spans="1:27" ht="137.44999999999999" customHeight="1" x14ac:dyDescent="0.25">
      <c r="A16" s="10" t="s">
        <v>18</v>
      </c>
      <c r="B16" s="1" t="s">
        <v>245</v>
      </c>
      <c r="C16" s="11" t="s">
        <v>178</v>
      </c>
      <c r="D16" s="12" t="s">
        <v>15</v>
      </c>
      <c r="E16" s="13"/>
      <c r="F16" s="18"/>
      <c r="G16" s="34">
        <v>2</v>
      </c>
      <c r="H16" s="44">
        <v>4644</v>
      </c>
      <c r="I16" s="35">
        <f t="shared" si="0"/>
        <v>9288</v>
      </c>
      <c r="J16" s="129">
        <f t="shared" si="2"/>
        <v>5619.24</v>
      </c>
      <c r="K16" s="74">
        <f t="shared" si="1"/>
        <v>11238.48</v>
      </c>
      <c r="L16" s="83"/>
      <c r="M16" s="97"/>
      <c r="N16" s="98"/>
      <c r="O16" s="98">
        <f t="shared" si="8"/>
        <v>0</v>
      </c>
      <c r="P16" s="154">
        <f t="shared" si="3"/>
        <v>0</v>
      </c>
      <c r="Q16" s="152">
        <f t="shared" si="4"/>
        <v>0</v>
      </c>
      <c r="R16" s="91"/>
      <c r="S16" s="92"/>
      <c r="T16" s="92"/>
      <c r="U16" s="92"/>
      <c r="V16" s="172"/>
      <c r="W16" s="108">
        <f t="shared" si="5"/>
        <v>2</v>
      </c>
      <c r="X16" s="35">
        <v>4644</v>
      </c>
      <c r="Y16" s="146">
        <f t="shared" si="6"/>
        <v>9288</v>
      </c>
      <c r="Z16" s="158">
        <f t="shared" si="9"/>
        <v>5619.24</v>
      </c>
      <c r="AA16" s="136">
        <f t="shared" si="7"/>
        <v>11238.48</v>
      </c>
    </row>
    <row r="17" spans="1:27" ht="142.15" customHeight="1" x14ac:dyDescent="0.25">
      <c r="A17" s="10" t="s">
        <v>19</v>
      </c>
      <c r="B17" s="1" t="s">
        <v>257</v>
      </c>
      <c r="C17" s="11" t="s">
        <v>177</v>
      </c>
      <c r="D17" s="12" t="s">
        <v>20</v>
      </c>
      <c r="E17" s="13"/>
      <c r="F17" s="18"/>
      <c r="G17" s="34">
        <v>1</v>
      </c>
      <c r="H17" s="44">
        <v>3604</v>
      </c>
      <c r="I17" s="35">
        <f t="shared" si="0"/>
        <v>3604</v>
      </c>
      <c r="J17" s="129">
        <f t="shared" si="2"/>
        <v>4360.84</v>
      </c>
      <c r="K17" s="74">
        <f t="shared" si="1"/>
        <v>4360.84</v>
      </c>
      <c r="L17" s="83"/>
      <c r="M17" s="97"/>
      <c r="N17" s="98"/>
      <c r="O17" s="98">
        <f t="shared" si="8"/>
        <v>0</v>
      </c>
      <c r="P17" s="154">
        <f t="shared" si="3"/>
        <v>0</v>
      </c>
      <c r="Q17" s="152">
        <f t="shared" si="4"/>
        <v>0</v>
      </c>
      <c r="R17" s="91"/>
      <c r="S17" s="92"/>
      <c r="T17" s="92"/>
      <c r="U17" s="92"/>
      <c r="V17" s="172"/>
      <c r="W17" s="108">
        <f t="shared" si="5"/>
        <v>1</v>
      </c>
      <c r="X17" s="35">
        <v>3604</v>
      </c>
      <c r="Y17" s="146">
        <f t="shared" si="6"/>
        <v>3604</v>
      </c>
      <c r="Z17" s="158">
        <f t="shared" si="9"/>
        <v>4360.84</v>
      </c>
      <c r="AA17" s="136">
        <f t="shared" si="7"/>
        <v>4360.84</v>
      </c>
    </row>
    <row r="18" spans="1:27" ht="144.6" customHeight="1" x14ac:dyDescent="0.25">
      <c r="A18" s="10" t="s">
        <v>21</v>
      </c>
      <c r="B18" s="1" t="s">
        <v>258</v>
      </c>
      <c r="C18" s="11" t="s">
        <v>176</v>
      </c>
      <c r="D18" s="12" t="s">
        <v>22</v>
      </c>
      <c r="E18" s="13"/>
      <c r="F18" s="18"/>
      <c r="G18" s="34">
        <v>1</v>
      </c>
      <c r="H18" s="44">
        <v>3404</v>
      </c>
      <c r="I18" s="35">
        <f t="shared" si="0"/>
        <v>3404</v>
      </c>
      <c r="J18" s="129">
        <f t="shared" si="2"/>
        <v>4118.84</v>
      </c>
      <c r="K18" s="74">
        <f t="shared" si="1"/>
        <v>4118.84</v>
      </c>
      <c r="L18" s="83"/>
      <c r="M18" s="97"/>
      <c r="N18" s="98"/>
      <c r="O18" s="98">
        <f t="shared" si="8"/>
        <v>0</v>
      </c>
      <c r="P18" s="154">
        <f t="shared" si="3"/>
        <v>0</v>
      </c>
      <c r="Q18" s="152">
        <f t="shared" si="4"/>
        <v>0</v>
      </c>
      <c r="R18" s="91"/>
      <c r="S18" s="92"/>
      <c r="T18" s="92"/>
      <c r="U18" s="92"/>
      <c r="V18" s="172"/>
      <c r="W18" s="108">
        <f t="shared" si="5"/>
        <v>1</v>
      </c>
      <c r="X18" s="35">
        <v>3404</v>
      </c>
      <c r="Y18" s="146">
        <f t="shared" si="6"/>
        <v>3404</v>
      </c>
      <c r="Z18" s="158">
        <f t="shared" si="9"/>
        <v>4118.84</v>
      </c>
      <c r="AA18" s="136">
        <f t="shared" si="7"/>
        <v>4118.84</v>
      </c>
    </row>
    <row r="19" spans="1:27" ht="189" customHeight="1" x14ac:dyDescent="0.25">
      <c r="A19" s="10" t="s">
        <v>23</v>
      </c>
      <c r="B19" s="1" t="s">
        <v>139</v>
      </c>
      <c r="C19" s="11" t="s">
        <v>142</v>
      </c>
      <c r="D19" s="12" t="s">
        <v>115</v>
      </c>
      <c r="E19" s="13"/>
      <c r="F19" s="18"/>
      <c r="G19" s="34">
        <v>16</v>
      </c>
      <c r="H19" s="44">
        <v>3615</v>
      </c>
      <c r="I19" s="35">
        <f t="shared" si="0"/>
        <v>57840</v>
      </c>
      <c r="J19" s="129">
        <f t="shared" si="2"/>
        <v>4374.1499999999996</v>
      </c>
      <c r="K19" s="74">
        <f t="shared" si="1"/>
        <v>69986.399999999994</v>
      </c>
      <c r="L19" s="83"/>
      <c r="M19" s="97"/>
      <c r="N19" s="98"/>
      <c r="O19" s="98">
        <f t="shared" si="8"/>
        <v>0</v>
      </c>
      <c r="P19" s="154">
        <f t="shared" si="3"/>
        <v>0</v>
      </c>
      <c r="Q19" s="152">
        <f t="shared" si="4"/>
        <v>0</v>
      </c>
      <c r="R19" s="91"/>
      <c r="S19" s="92"/>
      <c r="T19" s="92"/>
      <c r="U19" s="92"/>
      <c r="V19" s="172"/>
      <c r="W19" s="108">
        <f t="shared" si="5"/>
        <v>16</v>
      </c>
      <c r="X19" s="35">
        <v>3615</v>
      </c>
      <c r="Y19" s="146">
        <f t="shared" si="6"/>
        <v>57840</v>
      </c>
      <c r="Z19" s="158">
        <f t="shared" si="9"/>
        <v>4374.1499999999996</v>
      </c>
      <c r="AA19" s="136">
        <f t="shared" si="7"/>
        <v>69986.399999999994</v>
      </c>
    </row>
    <row r="20" spans="1:27" ht="71.45" customHeight="1" x14ac:dyDescent="0.25">
      <c r="A20" s="10" t="s">
        <v>24</v>
      </c>
      <c r="B20" s="1" t="s">
        <v>140</v>
      </c>
      <c r="C20" s="11" t="s">
        <v>180</v>
      </c>
      <c r="D20" s="12" t="s">
        <v>99</v>
      </c>
      <c r="E20" s="13" t="s">
        <v>8</v>
      </c>
      <c r="F20" s="18"/>
      <c r="G20" s="34">
        <v>2</v>
      </c>
      <c r="H20" s="44">
        <v>3853</v>
      </c>
      <c r="I20" s="35">
        <f t="shared" si="0"/>
        <v>7706</v>
      </c>
      <c r="J20" s="129">
        <f t="shared" si="2"/>
        <v>4662.13</v>
      </c>
      <c r="K20" s="74">
        <f t="shared" si="1"/>
        <v>9324.26</v>
      </c>
      <c r="L20" s="83"/>
      <c r="M20" s="97"/>
      <c r="N20" s="98"/>
      <c r="O20" s="98">
        <f t="shared" si="8"/>
        <v>0</v>
      </c>
      <c r="P20" s="154">
        <f t="shared" si="3"/>
        <v>0</v>
      </c>
      <c r="Q20" s="152">
        <f t="shared" si="4"/>
        <v>0</v>
      </c>
      <c r="R20" s="91"/>
      <c r="S20" s="92"/>
      <c r="T20" s="92"/>
      <c r="U20" s="92"/>
      <c r="V20" s="172"/>
      <c r="W20" s="108">
        <f t="shared" si="5"/>
        <v>2</v>
      </c>
      <c r="X20" s="35">
        <v>3853</v>
      </c>
      <c r="Y20" s="146">
        <f t="shared" si="6"/>
        <v>7706</v>
      </c>
      <c r="Z20" s="158">
        <f t="shared" si="9"/>
        <v>4662.13</v>
      </c>
      <c r="AA20" s="136">
        <f t="shared" si="7"/>
        <v>9324.26</v>
      </c>
    </row>
    <row r="21" spans="1:27" ht="78.599999999999994" customHeight="1" x14ac:dyDescent="0.25">
      <c r="A21" s="10" t="s">
        <v>25</v>
      </c>
      <c r="B21" s="1" t="s">
        <v>123</v>
      </c>
      <c r="C21" s="11" t="s">
        <v>181</v>
      </c>
      <c r="D21" s="12" t="s">
        <v>26</v>
      </c>
      <c r="E21" s="13" t="s">
        <v>8</v>
      </c>
      <c r="F21" s="18"/>
      <c r="G21" s="34">
        <v>1</v>
      </c>
      <c r="H21" s="44">
        <v>1013</v>
      </c>
      <c r="I21" s="35">
        <f t="shared" si="0"/>
        <v>1013</v>
      </c>
      <c r="J21" s="129">
        <f t="shared" si="2"/>
        <v>1225.73</v>
      </c>
      <c r="K21" s="74">
        <f t="shared" si="1"/>
        <v>1225.73</v>
      </c>
      <c r="L21" s="83"/>
      <c r="M21" s="97"/>
      <c r="N21" s="98"/>
      <c r="O21" s="98">
        <f t="shared" si="8"/>
        <v>0</v>
      </c>
      <c r="P21" s="154">
        <f t="shared" si="3"/>
        <v>0</v>
      </c>
      <c r="Q21" s="152">
        <f t="shared" si="4"/>
        <v>0</v>
      </c>
      <c r="R21" s="91"/>
      <c r="S21" s="92"/>
      <c r="T21" s="92"/>
      <c r="U21" s="92"/>
      <c r="V21" s="172"/>
      <c r="W21" s="108">
        <f t="shared" si="5"/>
        <v>1</v>
      </c>
      <c r="X21" s="35">
        <v>1013</v>
      </c>
      <c r="Y21" s="146">
        <f t="shared" si="6"/>
        <v>1013</v>
      </c>
      <c r="Z21" s="158">
        <f t="shared" si="9"/>
        <v>1225.73</v>
      </c>
      <c r="AA21" s="136">
        <f t="shared" si="7"/>
        <v>1225.73</v>
      </c>
    </row>
    <row r="22" spans="1:27" ht="87.75" customHeight="1" x14ac:dyDescent="0.25">
      <c r="A22" s="10" t="s">
        <v>27</v>
      </c>
      <c r="B22" s="1" t="s">
        <v>124</v>
      </c>
      <c r="C22" s="11" t="s">
        <v>182</v>
      </c>
      <c r="D22" s="19" t="s">
        <v>100</v>
      </c>
      <c r="E22" s="13" t="s">
        <v>8</v>
      </c>
      <c r="F22" s="11"/>
      <c r="G22" s="34">
        <v>14</v>
      </c>
      <c r="H22" s="44">
        <v>2113</v>
      </c>
      <c r="I22" s="35">
        <f t="shared" si="0"/>
        <v>29582</v>
      </c>
      <c r="J22" s="129">
        <f t="shared" si="2"/>
        <v>2556.73</v>
      </c>
      <c r="K22" s="74">
        <f t="shared" si="1"/>
        <v>35794.22</v>
      </c>
      <c r="L22" s="83"/>
      <c r="M22" s="97"/>
      <c r="N22" s="98"/>
      <c r="O22" s="98">
        <f t="shared" si="8"/>
        <v>0</v>
      </c>
      <c r="P22" s="154">
        <f t="shared" si="3"/>
        <v>0</v>
      </c>
      <c r="Q22" s="152">
        <f t="shared" si="4"/>
        <v>0</v>
      </c>
      <c r="R22" s="91"/>
      <c r="S22" s="92"/>
      <c r="T22" s="92"/>
      <c r="U22" s="92"/>
      <c r="V22" s="172"/>
      <c r="W22" s="108">
        <f t="shared" si="5"/>
        <v>14</v>
      </c>
      <c r="X22" s="35">
        <v>2113</v>
      </c>
      <c r="Y22" s="146">
        <f t="shared" si="6"/>
        <v>29582</v>
      </c>
      <c r="Z22" s="158">
        <f t="shared" si="9"/>
        <v>2556.73</v>
      </c>
      <c r="AA22" s="136">
        <f t="shared" si="7"/>
        <v>35794.22</v>
      </c>
    </row>
    <row r="23" spans="1:27" ht="80.099999999999994" customHeight="1" x14ac:dyDescent="0.25">
      <c r="A23" s="10" t="s">
        <v>28</v>
      </c>
      <c r="B23" s="1" t="s">
        <v>141</v>
      </c>
      <c r="C23" s="11" t="s">
        <v>183</v>
      </c>
      <c r="D23" s="12" t="s">
        <v>101</v>
      </c>
      <c r="E23" s="13" t="s">
        <v>8</v>
      </c>
      <c r="F23" s="11"/>
      <c r="G23" s="34">
        <v>4</v>
      </c>
      <c r="H23" s="44">
        <v>3874</v>
      </c>
      <c r="I23" s="35">
        <f t="shared" si="0"/>
        <v>15496</v>
      </c>
      <c r="J23" s="129">
        <f t="shared" si="2"/>
        <v>4687.54</v>
      </c>
      <c r="K23" s="74">
        <f t="shared" si="1"/>
        <v>18750.16</v>
      </c>
      <c r="L23" s="83"/>
      <c r="M23" s="97"/>
      <c r="N23" s="98"/>
      <c r="O23" s="98">
        <f t="shared" si="8"/>
        <v>0</v>
      </c>
      <c r="P23" s="154">
        <f t="shared" si="3"/>
        <v>0</v>
      </c>
      <c r="Q23" s="152">
        <f t="shared" si="4"/>
        <v>0</v>
      </c>
      <c r="R23" s="91"/>
      <c r="S23" s="92"/>
      <c r="T23" s="92"/>
      <c r="U23" s="92"/>
      <c r="V23" s="172"/>
      <c r="W23" s="108">
        <f t="shared" si="5"/>
        <v>4</v>
      </c>
      <c r="X23" s="35">
        <v>3874</v>
      </c>
      <c r="Y23" s="146">
        <f t="shared" si="6"/>
        <v>15496</v>
      </c>
      <c r="Z23" s="158">
        <f t="shared" si="9"/>
        <v>4687.54</v>
      </c>
      <c r="AA23" s="136">
        <f t="shared" si="7"/>
        <v>18750.16</v>
      </c>
    </row>
    <row r="24" spans="1:27" ht="111.6" customHeight="1" x14ac:dyDescent="0.25">
      <c r="A24" s="10" t="s">
        <v>29</v>
      </c>
      <c r="B24" s="1" t="s">
        <v>221</v>
      </c>
      <c r="C24" s="11" t="s">
        <v>184</v>
      </c>
      <c r="D24" s="12" t="s">
        <v>102</v>
      </c>
      <c r="E24" s="13"/>
      <c r="F24" s="18"/>
      <c r="G24" s="34">
        <v>4</v>
      </c>
      <c r="H24" s="44">
        <v>12538</v>
      </c>
      <c r="I24" s="35">
        <f t="shared" si="0"/>
        <v>50152</v>
      </c>
      <c r="J24" s="129">
        <f t="shared" si="2"/>
        <v>15170.98</v>
      </c>
      <c r="K24" s="74">
        <f t="shared" si="1"/>
        <v>60683.92</v>
      </c>
      <c r="L24" s="83"/>
      <c r="M24" s="97"/>
      <c r="N24" s="98"/>
      <c r="O24" s="98">
        <f t="shared" si="8"/>
        <v>0</v>
      </c>
      <c r="P24" s="154">
        <f t="shared" si="3"/>
        <v>0</v>
      </c>
      <c r="Q24" s="152">
        <f t="shared" si="4"/>
        <v>0</v>
      </c>
      <c r="R24" s="91"/>
      <c r="S24" s="92"/>
      <c r="T24" s="92"/>
      <c r="U24" s="92"/>
      <c r="V24" s="172"/>
      <c r="W24" s="108">
        <f t="shared" si="5"/>
        <v>4</v>
      </c>
      <c r="X24" s="35">
        <v>12538</v>
      </c>
      <c r="Y24" s="146">
        <f t="shared" si="6"/>
        <v>50152</v>
      </c>
      <c r="Z24" s="158">
        <f t="shared" si="9"/>
        <v>15170.98</v>
      </c>
      <c r="AA24" s="136">
        <f t="shared" si="7"/>
        <v>60683.92</v>
      </c>
    </row>
    <row r="25" spans="1:27" ht="121.9" customHeight="1" x14ac:dyDescent="0.25">
      <c r="A25" s="10" t="s">
        <v>30</v>
      </c>
      <c r="B25" s="1" t="s">
        <v>143</v>
      </c>
      <c r="C25" s="11" t="s">
        <v>185</v>
      </c>
      <c r="D25" s="12" t="s">
        <v>31</v>
      </c>
      <c r="E25" s="13"/>
      <c r="F25" s="18"/>
      <c r="G25" s="34">
        <v>2</v>
      </c>
      <c r="H25" s="44">
        <v>6124</v>
      </c>
      <c r="I25" s="35">
        <f t="shared" si="0"/>
        <v>12248</v>
      </c>
      <c r="J25" s="129">
        <f t="shared" si="2"/>
        <v>7410.04</v>
      </c>
      <c r="K25" s="74">
        <f t="shared" si="1"/>
        <v>14820.08</v>
      </c>
      <c r="L25" s="83"/>
      <c r="M25" s="97"/>
      <c r="N25" s="98"/>
      <c r="O25" s="98">
        <f t="shared" si="8"/>
        <v>0</v>
      </c>
      <c r="P25" s="154">
        <f t="shared" si="3"/>
        <v>0</v>
      </c>
      <c r="Q25" s="152">
        <f t="shared" si="4"/>
        <v>0</v>
      </c>
      <c r="R25" s="91"/>
      <c r="S25" s="92"/>
      <c r="T25" s="92"/>
      <c r="U25" s="92"/>
      <c r="V25" s="172"/>
      <c r="W25" s="108">
        <f t="shared" si="5"/>
        <v>2</v>
      </c>
      <c r="X25" s="35">
        <v>6124</v>
      </c>
      <c r="Y25" s="146">
        <f t="shared" si="6"/>
        <v>12248</v>
      </c>
      <c r="Z25" s="158">
        <f t="shared" si="9"/>
        <v>7410.04</v>
      </c>
      <c r="AA25" s="136">
        <f t="shared" si="7"/>
        <v>14820.08</v>
      </c>
    </row>
    <row r="26" spans="1:27" ht="116.45" customHeight="1" x14ac:dyDescent="0.25">
      <c r="A26" s="10" t="s">
        <v>32</v>
      </c>
      <c r="B26" s="1" t="s">
        <v>143</v>
      </c>
      <c r="C26" s="11" t="s">
        <v>186</v>
      </c>
      <c r="D26" s="12" t="s">
        <v>33</v>
      </c>
      <c r="E26" s="13"/>
      <c r="F26" s="18"/>
      <c r="G26" s="34">
        <v>1</v>
      </c>
      <c r="H26" s="44">
        <v>5671</v>
      </c>
      <c r="I26" s="35">
        <f t="shared" si="0"/>
        <v>5671</v>
      </c>
      <c r="J26" s="129">
        <f t="shared" si="2"/>
        <v>6861.91</v>
      </c>
      <c r="K26" s="74">
        <f t="shared" si="1"/>
        <v>6861.91</v>
      </c>
      <c r="L26" s="83"/>
      <c r="M26" s="97"/>
      <c r="N26" s="98"/>
      <c r="O26" s="98">
        <f t="shared" si="8"/>
        <v>0</v>
      </c>
      <c r="P26" s="154">
        <f t="shared" si="3"/>
        <v>0</v>
      </c>
      <c r="Q26" s="152">
        <f t="shared" si="4"/>
        <v>0</v>
      </c>
      <c r="R26" s="91"/>
      <c r="S26" s="92"/>
      <c r="T26" s="92"/>
      <c r="U26" s="92"/>
      <c r="V26" s="172"/>
      <c r="W26" s="108">
        <f t="shared" si="5"/>
        <v>1</v>
      </c>
      <c r="X26" s="35">
        <v>5671</v>
      </c>
      <c r="Y26" s="146">
        <f t="shared" si="6"/>
        <v>5671</v>
      </c>
      <c r="Z26" s="158">
        <f t="shared" si="9"/>
        <v>6861.91</v>
      </c>
      <c r="AA26" s="136">
        <f t="shared" si="7"/>
        <v>6861.91</v>
      </c>
    </row>
    <row r="27" spans="1:27" ht="127.15" customHeight="1" x14ac:dyDescent="0.25">
      <c r="A27" s="10" t="s">
        <v>34</v>
      </c>
      <c r="B27" s="1" t="s">
        <v>222</v>
      </c>
      <c r="C27" s="11" t="s">
        <v>187</v>
      </c>
      <c r="D27" s="12" t="s">
        <v>31</v>
      </c>
      <c r="E27" s="13"/>
      <c r="F27" s="20"/>
      <c r="G27" s="34">
        <v>1</v>
      </c>
      <c r="H27" s="44">
        <v>9804</v>
      </c>
      <c r="I27" s="35">
        <f t="shared" si="0"/>
        <v>9804</v>
      </c>
      <c r="J27" s="129">
        <f t="shared" si="2"/>
        <v>11862.84</v>
      </c>
      <c r="K27" s="74">
        <f t="shared" si="1"/>
        <v>11862.84</v>
      </c>
      <c r="L27" s="83"/>
      <c r="M27" s="97"/>
      <c r="N27" s="98"/>
      <c r="O27" s="98">
        <f t="shared" si="8"/>
        <v>0</v>
      </c>
      <c r="P27" s="154">
        <f t="shared" si="3"/>
        <v>0</v>
      </c>
      <c r="Q27" s="152">
        <f t="shared" si="4"/>
        <v>0</v>
      </c>
      <c r="R27" s="91"/>
      <c r="S27" s="92"/>
      <c r="T27" s="92"/>
      <c r="U27" s="92"/>
      <c r="V27" s="172"/>
      <c r="W27" s="108">
        <f t="shared" si="5"/>
        <v>1</v>
      </c>
      <c r="X27" s="35">
        <v>9804</v>
      </c>
      <c r="Y27" s="146">
        <f t="shared" si="6"/>
        <v>9804</v>
      </c>
      <c r="Z27" s="158">
        <f t="shared" si="9"/>
        <v>11862.84</v>
      </c>
      <c r="AA27" s="136">
        <f t="shared" si="7"/>
        <v>11862.84</v>
      </c>
    </row>
    <row r="28" spans="1:27" ht="130.9" customHeight="1" x14ac:dyDescent="0.25">
      <c r="A28" s="10" t="s">
        <v>35</v>
      </c>
      <c r="B28" s="1" t="s">
        <v>144</v>
      </c>
      <c r="C28" s="11" t="s">
        <v>188</v>
      </c>
      <c r="D28" s="12" t="s">
        <v>33</v>
      </c>
      <c r="E28" s="13"/>
      <c r="F28" s="20"/>
      <c r="G28" s="34">
        <v>2</v>
      </c>
      <c r="H28" s="44">
        <v>9651</v>
      </c>
      <c r="I28" s="35">
        <f t="shared" si="0"/>
        <v>19302</v>
      </c>
      <c r="J28" s="129">
        <f t="shared" si="2"/>
        <v>11677.71</v>
      </c>
      <c r="K28" s="74">
        <f t="shared" si="1"/>
        <v>23355.42</v>
      </c>
      <c r="L28" s="83"/>
      <c r="M28" s="97"/>
      <c r="N28" s="98"/>
      <c r="O28" s="98">
        <f t="shared" si="8"/>
        <v>0</v>
      </c>
      <c r="P28" s="154">
        <f t="shared" si="3"/>
        <v>0</v>
      </c>
      <c r="Q28" s="152">
        <f t="shared" si="4"/>
        <v>0</v>
      </c>
      <c r="R28" s="91"/>
      <c r="S28" s="92"/>
      <c r="T28" s="92"/>
      <c r="U28" s="92"/>
      <c r="V28" s="172"/>
      <c r="W28" s="108">
        <f t="shared" si="5"/>
        <v>2</v>
      </c>
      <c r="X28" s="35">
        <v>9651</v>
      </c>
      <c r="Y28" s="146">
        <f t="shared" si="6"/>
        <v>19302</v>
      </c>
      <c r="Z28" s="158">
        <f t="shared" si="9"/>
        <v>11677.71</v>
      </c>
      <c r="AA28" s="136">
        <f t="shared" si="7"/>
        <v>23355.42</v>
      </c>
    </row>
    <row r="29" spans="1:27" ht="135" customHeight="1" x14ac:dyDescent="0.25">
      <c r="A29" s="21" t="s">
        <v>36</v>
      </c>
      <c r="B29" s="1" t="s">
        <v>223</v>
      </c>
      <c r="C29" s="11" t="s">
        <v>189</v>
      </c>
      <c r="D29" s="12" t="s">
        <v>103</v>
      </c>
      <c r="E29" s="13"/>
      <c r="F29" s="20"/>
      <c r="G29" s="34">
        <v>2</v>
      </c>
      <c r="H29" s="44">
        <v>5271</v>
      </c>
      <c r="I29" s="35">
        <f t="shared" si="0"/>
        <v>10542</v>
      </c>
      <c r="J29" s="129">
        <f t="shared" si="2"/>
        <v>6377.91</v>
      </c>
      <c r="K29" s="74">
        <f t="shared" si="1"/>
        <v>12755.82</v>
      </c>
      <c r="L29" s="83"/>
      <c r="M29" s="97"/>
      <c r="N29" s="98"/>
      <c r="O29" s="98">
        <f t="shared" si="8"/>
        <v>0</v>
      </c>
      <c r="P29" s="154">
        <f t="shared" si="3"/>
        <v>0</v>
      </c>
      <c r="Q29" s="152">
        <f t="shared" si="4"/>
        <v>0</v>
      </c>
      <c r="R29" s="91"/>
      <c r="S29" s="92"/>
      <c r="T29" s="92"/>
      <c r="U29" s="92"/>
      <c r="V29" s="172"/>
      <c r="W29" s="108">
        <f t="shared" si="5"/>
        <v>2</v>
      </c>
      <c r="X29" s="35">
        <v>5271</v>
      </c>
      <c r="Y29" s="146">
        <f t="shared" si="6"/>
        <v>10542</v>
      </c>
      <c r="Z29" s="158">
        <f t="shared" si="9"/>
        <v>6377.91</v>
      </c>
      <c r="AA29" s="136">
        <f t="shared" si="7"/>
        <v>12755.82</v>
      </c>
    </row>
    <row r="30" spans="1:27" ht="154.9" customHeight="1" x14ac:dyDescent="0.25">
      <c r="A30" s="10" t="s">
        <v>37</v>
      </c>
      <c r="B30" s="1" t="s">
        <v>224</v>
      </c>
      <c r="C30" s="11" t="s">
        <v>190</v>
      </c>
      <c r="D30" s="12" t="s">
        <v>38</v>
      </c>
      <c r="E30" s="13"/>
      <c r="F30" s="18"/>
      <c r="G30" s="34">
        <v>3</v>
      </c>
      <c r="H30" s="44">
        <v>11138</v>
      </c>
      <c r="I30" s="35">
        <f t="shared" si="0"/>
        <v>33414</v>
      </c>
      <c r="J30" s="129">
        <f t="shared" si="2"/>
        <v>13476.98</v>
      </c>
      <c r="K30" s="74">
        <f t="shared" si="1"/>
        <v>40430.94</v>
      </c>
      <c r="L30" s="83"/>
      <c r="M30" s="97"/>
      <c r="N30" s="98"/>
      <c r="O30" s="98">
        <f t="shared" si="8"/>
        <v>0</v>
      </c>
      <c r="P30" s="154">
        <f t="shared" si="3"/>
        <v>0</v>
      </c>
      <c r="Q30" s="152">
        <f t="shared" si="4"/>
        <v>0</v>
      </c>
      <c r="R30" s="91"/>
      <c r="S30" s="92"/>
      <c r="T30" s="92"/>
      <c r="U30" s="92"/>
      <c r="V30" s="172"/>
      <c r="W30" s="108">
        <f t="shared" si="5"/>
        <v>3</v>
      </c>
      <c r="X30" s="35">
        <v>11138</v>
      </c>
      <c r="Y30" s="146">
        <f t="shared" si="6"/>
        <v>33414</v>
      </c>
      <c r="Z30" s="158">
        <f t="shared" si="9"/>
        <v>13476.98</v>
      </c>
      <c r="AA30" s="136">
        <f t="shared" si="7"/>
        <v>40430.94</v>
      </c>
    </row>
    <row r="31" spans="1:27" ht="149.44999999999999" customHeight="1" x14ac:dyDescent="0.25">
      <c r="A31" s="10" t="s">
        <v>39</v>
      </c>
      <c r="B31" s="1" t="s">
        <v>225</v>
      </c>
      <c r="C31" s="11" t="s">
        <v>191</v>
      </c>
      <c r="D31" s="12" t="s">
        <v>22</v>
      </c>
      <c r="E31" s="13"/>
      <c r="F31" s="18"/>
      <c r="G31" s="34">
        <v>1</v>
      </c>
      <c r="H31" s="44">
        <v>11004</v>
      </c>
      <c r="I31" s="35">
        <f t="shared" si="0"/>
        <v>11004</v>
      </c>
      <c r="J31" s="129">
        <f t="shared" si="2"/>
        <v>13314.84</v>
      </c>
      <c r="K31" s="74">
        <f t="shared" si="1"/>
        <v>13314.84</v>
      </c>
      <c r="L31" s="83"/>
      <c r="M31" s="97"/>
      <c r="N31" s="98"/>
      <c r="O31" s="98">
        <f t="shared" si="8"/>
        <v>0</v>
      </c>
      <c r="P31" s="154">
        <f t="shared" si="3"/>
        <v>0</v>
      </c>
      <c r="Q31" s="152">
        <f t="shared" si="4"/>
        <v>0</v>
      </c>
      <c r="R31" s="91"/>
      <c r="S31" s="92"/>
      <c r="T31" s="92"/>
      <c r="U31" s="92"/>
      <c r="V31" s="172"/>
      <c r="W31" s="108">
        <f t="shared" si="5"/>
        <v>1</v>
      </c>
      <c r="X31" s="35">
        <v>11004</v>
      </c>
      <c r="Y31" s="146">
        <f t="shared" si="6"/>
        <v>11004</v>
      </c>
      <c r="Z31" s="158">
        <f t="shared" si="9"/>
        <v>13314.84</v>
      </c>
      <c r="AA31" s="136">
        <f t="shared" si="7"/>
        <v>13314.84</v>
      </c>
    </row>
    <row r="32" spans="1:27" ht="154.9" customHeight="1" x14ac:dyDescent="0.25">
      <c r="A32" s="10" t="s">
        <v>40</v>
      </c>
      <c r="B32" s="1" t="s">
        <v>145</v>
      </c>
      <c r="C32" s="11" t="s">
        <v>192</v>
      </c>
      <c r="D32" s="12" t="s">
        <v>104</v>
      </c>
      <c r="E32" s="13"/>
      <c r="F32" s="20"/>
      <c r="G32" s="34">
        <v>2</v>
      </c>
      <c r="H32" s="44">
        <v>13804</v>
      </c>
      <c r="I32" s="35">
        <f t="shared" si="0"/>
        <v>27608</v>
      </c>
      <c r="J32" s="129">
        <f t="shared" si="2"/>
        <v>16702.84</v>
      </c>
      <c r="K32" s="74">
        <f t="shared" si="1"/>
        <v>33405.68</v>
      </c>
      <c r="L32" s="83"/>
      <c r="M32" s="97"/>
      <c r="N32" s="98"/>
      <c r="O32" s="98">
        <f t="shared" si="8"/>
        <v>0</v>
      </c>
      <c r="P32" s="154">
        <f t="shared" si="3"/>
        <v>0</v>
      </c>
      <c r="Q32" s="152">
        <f t="shared" si="4"/>
        <v>0</v>
      </c>
      <c r="R32" s="91"/>
      <c r="S32" s="92"/>
      <c r="T32" s="92"/>
      <c r="U32" s="92"/>
      <c r="V32" s="172"/>
      <c r="W32" s="108">
        <f t="shared" si="5"/>
        <v>2</v>
      </c>
      <c r="X32" s="35">
        <v>13804</v>
      </c>
      <c r="Y32" s="146">
        <f t="shared" si="6"/>
        <v>27608</v>
      </c>
      <c r="Z32" s="158">
        <f t="shared" si="9"/>
        <v>16702.84</v>
      </c>
      <c r="AA32" s="136">
        <f t="shared" si="7"/>
        <v>33405.68</v>
      </c>
    </row>
    <row r="33" spans="1:27" ht="156.6" customHeight="1" x14ac:dyDescent="0.25">
      <c r="A33" s="10" t="s">
        <v>41</v>
      </c>
      <c r="B33" s="1" t="s">
        <v>145</v>
      </c>
      <c r="C33" s="11" t="s">
        <v>193</v>
      </c>
      <c r="D33" s="12" t="s">
        <v>42</v>
      </c>
      <c r="E33" s="13"/>
      <c r="F33" s="20"/>
      <c r="G33" s="34">
        <v>1</v>
      </c>
      <c r="H33" s="44">
        <v>14738</v>
      </c>
      <c r="I33" s="35">
        <f t="shared" si="0"/>
        <v>14738</v>
      </c>
      <c r="J33" s="129">
        <f t="shared" si="2"/>
        <v>17832.98</v>
      </c>
      <c r="K33" s="74">
        <f t="shared" si="1"/>
        <v>17832.98</v>
      </c>
      <c r="L33" s="83"/>
      <c r="M33" s="97"/>
      <c r="N33" s="98"/>
      <c r="O33" s="98">
        <f t="shared" si="8"/>
        <v>0</v>
      </c>
      <c r="P33" s="154">
        <f t="shared" si="3"/>
        <v>0</v>
      </c>
      <c r="Q33" s="152">
        <f t="shared" si="4"/>
        <v>0</v>
      </c>
      <c r="R33" s="91"/>
      <c r="S33" s="92"/>
      <c r="T33" s="92"/>
      <c r="U33" s="92"/>
      <c r="V33" s="172"/>
      <c r="W33" s="108">
        <f t="shared" si="5"/>
        <v>1</v>
      </c>
      <c r="X33" s="35">
        <v>14738</v>
      </c>
      <c r="Y33" s="146">
        <f t="shared" si="6"/>
        <v>14738</v>
      </c>
      <c r="Z33" s="158">
        <f t="shared" si="9"/>
        <v>17832.98</v>
      </c>
      <c r="AA33" s="136">
        <f t="shared" si="7"/>
        <v>17832.98</v>
      </c>
    </row>
    <row r="34" spans="1:27" ht="150" customHeight="1" x14ac:dyDescent="0.25">
      <c r="A34" s="10" t="s">
        <v>43</v>
      </c>
      <c r="B34" s="1" t="s">
        <v>226</v>
      </c>
      <c r="C34" s="11" t="s">
        <v>194</v>
      </c>
      <c r="D34" s="12" t="s">
        <v>44</v>
      </c>
      <c r="E34" s="13"/>
      <c r="F34" s="18"/>
      <c r="G34" s="34">
        <v>1</v>
      </c>
      <c r="H34" s="44">
        <v>8916</v>
      </c>
      <c r="I34" s="35">
        <f t="shared" si="0"/>
        <v>8916</v>
      </c>
      <c r="J34" s="129">
        <f t="shared" si="2"/>
        <v>10788.36</v>
      </c>
      <c r="K34" s="74">
        <f t="shared" si="1"/>
        <v>10788.36</v>
      </c>
      <c r="L34" s="83"/>
      <c r="M34" s="97"/>
      <c r="N34" s="98"/>
      <c r="O34" s="98">
        <f t="shared" si="8"/>
        <v>0</v>
      </c>
      <c r="P34" s="154">
        <f t="shared" si="3"/>
        <v>0</v>
      </c>
      <c r="Q34" s="152">
        <f t="shared" si="4"/>
        <v>0</v>
      </c>
      <c r="R34" s="91"/>
      <c r="S34" s="92"/>
      <c r="T34" s="92"/>
      <c r="U34" s="92"/>
      <c r="V34" s="172"/>
      <c r="W34" s="108">
        <f t="shared" si="5"/>
        <v>1</v>
      </c>
      <c r="X34" s="35">
        <v>8916</v>
      </c>
      <c r="Y34" s="146">
        <f t="shared" si="6"/>
        <v>8916</v>
      </c>
      <c r="Z34" s="158">
        <f t="shared" si="9"/>
        <v>10788.36</v>
      </c>
      <c r="AA34" s="136">
        <f t="shared" si="7"/>
        <v>10788.36</v>
      </c>
    </row>
    <row r="35" spans="1:27" ht="158.44999999999999" customHeight="1" x14ac:dyDescent="0.25">
      <c r="A35" s="10" t="s">
        <v>45</v>
      </c>
      <c r="B35" s="1" t="s">
        <v>227</v>
      </c>
      <c r="C35" s="11" t="s">
        <v>195</v>
      </c>
      <c r="D35" s="12" t="s">
        <v>44</v>
      </c>
      <c r="E35" s="13"/>
      <c r="F35" s="20"/>
      <c r="G35" s="34">
        <v>1</v>
      </c>
      <c r="H35" s="44">
        <v>9138</v>
      </c>
      <c r="I35" s="35">
        <f t="shared" si="0"/>
        <v>9138</v>
      </c>
      <c r="J35" s="129">
        <f t="shared" si="2"/>
        <v>11056.98</v>
      </c>
      <c r="K35" s="74">
        <f t="shared" si="1"/>
        <v>11056.98</v>
      </c>
      <c r="L35" s="83"/>
      <c r="M35" s="97"/>
      <c r="N35" s="98"/>
      <c r="O35" s="98">
        <f t="shared" si="8"/>
        <v>0</v>
      </c>
      <c r="P35" s="154">
        <f t="shared" si="3"/>
        <v>0</v>
      </c>
      <c r="Q35" s="152">
        <f t="shared" si="4"/>
        <v>0</v>
      </c>
      <c r="R35" s="91"/>
      <c r="S35" s="92"/>
      <c r="T35" s="92"/>
      <c r="U35" s="92"/>
      <c r="V35" s="172"/>
      <c r="W35" s="108">
        <f t="shared" si="5"/>
        <v>1</v>
      </c>
      <c r="X35" s="35">
        <v>9138</v>
      </c>
      <c r="Y35" s="146">
        <f t="shared" si="6"/>
        <v>9138</v>
      </c>
      <c r="Z35" s="158">
        <f t="shared" si="9"/>
        <v>11056.98</v>
      </c>
      <c r="AA35" s="136">
        <f t="shared" si="7"/>
        <v>11056.98</v>
      </c>
    </row>
    <row r="36" spans="1:27" ht="166.15" customHeight="1" x14ac:dyDescent="0.25">
      <c r="A36" s="10" t="s">
        <v>46</v>
      </c>
      <c r="B36" s="1" t="s">
        <v>228</v>
      </c>
      <c r="C36" s="11" t="s">
        <v>47</v>
      </c>
      <c r="D36" s="12" t="s">
        <v>105</v>
      </c>
      <c r="E36" s="13"/>
      <c r="F36" s="18"/>
      <c r="G36" s="34">
        <v>4</v>
      </c>
      <c r="H36" s="44">
        <v>10671</v>
      </c>
      <c r="I36" s="35">
        <f t="shared" si="0"/>
        <v>42684</v>
      </c>
      <c r="J36" s="129">
        <f t="shared" si="2"/>
        <v>12911.91</v>
      </c>
      <c r="K36" s="74">
        <f t="shared" si="1"/>
        <v>51647.64</v>
      </c>
      <c r="L36" s="83"/>
      <c r="M36" s="97"/>
      <c r="N36" s="98"/>
      <c r="O36" s="98">
        <f t="shared" si="8"/>
        <v>0</v>
      </c>
      <c r="P36" s="154">
        <f t="shared" si="3"/>
        <v>0</v>
      </c>
      <c r="Q36" s="152">
        <f t="shared" si="4"/>
        <v>0</v>
      </c>
      <c r="R36" s="91"/>
      <c r="S36" s="92"/>
      <c r="T36" s="92"/>
      <c r="U36" s="92"/>
      <c r="V36" s="172"/>
      <c r="W36" s="108">
        <f t="shared" si="5"/>
        <v>4</v>
      </c>
      <c r="X36" s="35">
        <v>10671</v>
      </c>
      <c r="Y36" s="146">
        <f t="shared" si="6"/>
        <v>42684</v>
      </c>
      <c r="Z36" s="158">
        <f t="shared" si="9"/>
        <v>12911.91</v>
      </c>
      <c r="AA36" s="136">
        <f t="shared" si="7"/>
        <v>51647.64</v>
      </c>
    </row>
    <row r="37" spans="1:27" ht="102.6" customHeight="1" x14ac:dyDescent="0.25">
      <c r="A37" s="10" t="s">
        <v>48</v>
      </c>
      <c r="B37" s="1" t="s">
        <v>146</v>
      </c>
      <c r="C37" s="11" t="s">
        <v>196</v>
      </c>
      <c r="D37" s="12" t="s">
        <v>49</v>
      </c>
      <c r="E37" s="13" t="s">
        <v>8</v>
      </c>
      <c r="F37" s="18"/>
      <c r="G37" s="34">
        <v>1</v>
      </c>
      <c r="H37" s="44">
        <v>9438</v>
      </c>
      <c r="I37" s="35">
        <f t="shared" si="0"/>
        <v>9438</v>
      </c>
      <c r="J37" s="129">
        <f t="shared" si="2"/>
        <v>11419.98</v>
      </c>
      <c r="K37" s="74">
        <f t="shared" si="1"/>
        <v>11419.98</v>
      </c>
      <c r="L37" s="84"/>
      <c r="M37" s="97"/>
      <c r="N37" s="98"/>
      <c r="O37" s="98">
        <f t="shared" si="8"/>
        <v>0</v>
      </c>
      <c r="P37" s="154">
        <f t="shared" si="3"/>
        <v>0</v>
      </c>
      <c r="Q37" s="152">
        <f t="shared" si="4"/>
        <v>0</v>
      </c>
      <c r="R37" s="91"/>
      <c r="S37" s="92"/>
      <c r="T37" s="92"/>
      <c r="U37" s="92"/>
      <c r="V37" s="172"/>
      <c r="W37" s="108">
        <f t="shared" si="5"/>
        <v>1</v>
      </c>
      <c r="X37" s="35">
        <v>9438</v>
      </c>
      <c r="Y37" s="146">
        <f t="shared" si="6"/>
        <v>9438</v>
      </c>
      <c r="Z37" s="158">
        <f t="shared" si="9"/>
        <v>11419.98</v>
      </c>
      <c r="AA37" s="136">
        <f t="shared" si="7"/>
        <v>11419.98</v>
      </c>
    </row>
    <row r="38" spans="1:27" ht="85.5" customHeight="1" x14ac:dyDescent="0.25">
      <c r="A38" s="10" t="s">
        <v>50</v>
      </c>
      <c r="B38" s="1" t="s">
        <v>147</v>
      </c>
      <c r="C38" s="11" t="s">
        <v>197</v>
      </c>
      <c r="D38" s="12" t="s">
        <v>49</v>
      </c>
      <c r="E38" s="13" t="s">
        <v>8</v>
      </c>
      <c r="F38" s="18"/>
      <c r="G38" s="34">
        <v>1</v>
      </c>
      <c r="H38" s="44">
        <v>1375</v>
      </c>
      <c r="I38" s="35">
        <f t="shared" si="0"/>
        <v>1375</v>
      </c>
      <c r="J38" s="129">
        <f t="shared" si="2"/>
        <v>1663.75</v>
      </c>
      <c r="K38" s="74">
        <f t="shared" si="1"/>
        <v>1663.75</v>
      </c>
      <c r="L38" s="83"/>
      <c r="M38" s="97"/>
      <c r="N38" s="98"/>
      <c r="O38" s="98">
        <f t="shared" si="8"/>
        <v>0</v>
      </c>
      <c r="P38" s="154">
        <f t="shared" si="3"/>
        <v>0</v>
      </c>
      <c r="Q38" s="152">
        <f t="shared" si="4"/>
        <v>0</v>
      </c>
      <c r="R38" s="91"/>
      <c r="S38" s="92"/>
      <c r="T38" s="92"/>
      <c r="U38" s="92"/>
      <c r="V38" s="172"/>
      <c r="W38" s="108">
        <f t="shared" si="5"/>
        <v>1</v>
      </c>
      <c r="X38" s="35">
        <v>1375</v>
      </c>
      <c r="Y38" s="146">
        <f t="shared" si="6"/>
        <v>1375</v>
      </c>
      <c r="Z38" s="158">
        <f t="shared" si="9"/>
        <v>1663.75</v>
      </c>
      <c r="AA38" s="136">
        <f t="shared" si="7"/>
        <v>1663.75</v>
      </c>
    </row>
    <row r="39" spans="1:27" ht="71.45" customHeight="1" x14ac:dyDescent="0.25">
      <c r="A39" s="10" t="s">
        <v>51</v>
      </c>
      <c r="B39" s="29" t="s">
        <v>132</v>
      </c>
      <c r="C39" s="11" t="s">
        <v>52</v>
      </c>
      <c r="D39" s="12" t="s">
        <v>38</v>
      </c>
      <c r="E39" s="13" t="s">
        <v>11</v>
      </c>
      <c r="F39" s="20"/>
      <c r="G39" s="37">
        <v>0</v>
      </c>
      <c r="H39" s="44">
        <v>0</v>
      </c>
      <c r="I39" s="35">
        <f t="shared" si="0"/>
        <v>0</v>
      </c>
      <c r="J39" s="129">
        <f t="shared" si="2"/>
        <v>0</v>
      </c>
      <c r="K39" s="74">
        <f t="shared" si="1"/>
        <v>0</v>
      </c>
      <c r="L39" s="83"/>
      <c r="M39" s="97"/>
      <c r="N39" s="98"/>
      <c r="O39" s="98">
        <f t="shared" si="8"/>
        <v>0</v>
      </c>
      <c r="P39" s="154">
        <f t="shared" si="3"/>
        <v>0</v>
      </c>
      <c r="Q39" s="152">
        <f t="shared" si="4"/>
        <v>0</v>
      </c>
      <c r="R39" s="91"/>
      <c r="S39" s="92"/>
      <c r="T39" s="92"/>
      <c r="U39" s="92"/>
      <c r="V39" s="172"/>
      <c r="W39" s="108">
        <f t="shared" si="5"/>
        <v>0</v>
      </c>
      <c r="X39" s="35">
        <v>0</v>
      </c>
      <c r="Y39" s="146">
        <f t="shared" si="6"/>
        <v>0</v>
      </c>
      <c r="Z39" s="158">
        <f t="shared" si="9"/>
        <v>0</v>
      </c>
      <c r="AA39" s="136">
        <f t="shared" si="7"/>
        <v>0</v>
      </c>
    </row>
    <row r="40" spans="1:27" ht="66" customHeight="1" x14ac:dyDescent="0.25">
      <c r="A40" s="10" t="s">
        <v>53</v>
      </c>
      <c r="B40" s="29" t="s">
        <v>132</v>
      </c>
      <c r="C40" s="11" t="s">
        <v>198</v>
      </c>
      <c r="D40" s="12" t="s">
        <v>38</v>
      </c>
      <c r="E40" s="13" t="s">
        <v>11</v>
      </c>
      <c r="F40" s="20"/>
      <c r="G40" s="37">
        <v>0</v>
      </c>
      <c r="H40" s="44">
        <v>0</v>
      </c>
      <c r="I40" s="35">
        <f t="shared" si="0"/>
        <v>0</v>
      </c>
      <c r="J40" s="129">
        <f t="shared" si="2"/>
        <v>0</v>
      </c>
      <c r="K40" s="74">
        <f t="shared" si="1"/>
        <v>0</v>
      </c>
      <c r="L40" s="83"/>
      <c r="M40" s="97"/>
      <c r="N40" s="98"/>
      <c r="O40" s="98">
        <f t="shared" si="8"/>
        <v>0</v>
      </c>
      <c r="P40" s="154">
        <f t="shared" si="3"/>
        <v>0</v>
      </c>
      <c r="Q40" s="152">
        <f t="shared" si="4"/>
        <v>0</v>
      </c>
      <c r="R40" s="91"/>
      <c r="S40" s="92"/>
      <c r="T40" s="92"/>
      <c r="U40" s="92"/>
      <c r="V40" s="172"/>
      <c r="W40" s="108">
        <f t="shared" si="5"/>
        <v>0</v>
      </c>
      <c r="X40" s="35">
        <v>0</v>
      </c>
      <c r="Y40" s="146">
        <f t="shared" si="6"/>
        <v>0</v>
      </c>
      <c r="Z40" s="158">
        <f t="shared" si="9"/>
        <v>0</v>
      </c>
      <c r="AA40" s="136">
        <f t="shared" si="7"/>
        <v>0</v>
      </c>
    </row>
    <row r="41" spans="1:27" ht="166.15" customHeight="1" x14ac:dyDescent="0.25">
      <c r="A41" s="10" t="s">
        <v>54</v>
      </c>
      <c r="B41" s="1" t="s">
        <v>125</v>
      </c>
      <c r="C41" s="11" t="s">
        <v>148</v>
      </c>
      <c r="D41" s="12" t="s">
        <v>116</v>
      </c>
      <c r="E41" s="13"/>
      <c r="F41" s="20"/>
      <c r="G41" s="34">
        <v>6</v>
      </c>
      <c r="H41" s="44">
        <v>2700</v>
      </c>
      <c r="I41" s="35">
        <f t="shared" si="0"/>
        <v>16200</v>
      </c>
      <c r="J41" s="129">
        <f t="shared" si="2"/>
        <v>3267</v>
      </c>
      <c r="K41" s="74">
        <f t="shared" si="1"/>
        <v>19602</v>
      </c>
      <c r="L41" s="83"/>
      <c r="M41" s="97"/>
      <c r="N41" s="98"/>
      <c r="O41" s="98">
        <f t="shared" si="8"/>
        <v>0</v>
      </c>
      <c r="P41" s="154">
        <f t="shared" si="3"/>
        <v>0</v>
      </c>
      <c r="Q41" s="152">
        <f t="shared" si="4"/>
        <v>0</v>
      </c>
      <c r="R41" s="91"/>
      <c r="S41" s="92"/>
      <c r="T41" s="92"/>
      <c r="U41" s="92"/>
      <c r="V41" s="172"/>
      <c r="W41" s="108">
        <f t="shared" si="5"/>
        <v>6</v>
      </c>
      <c r="X41" s="35">
        <v>2700</v>
      </c>
      <c r="Y41" s="146">
        <f t="shared" si="6"/>
        <v>16200</v>
      </c>
      <c r="Z41" s="158">
        <f t="shared" si="9"/>
        <v>3267</v>
      </c>
      <c r="AA41" s="136">
        <f t="shared" si="7"/>
        <v>19602</v>
      </c>
    </row>
    <row r="42" spans="1:27" ht="223.15" customHeight="1" x14ac:dyDescent="0.25">
      <c r="A42" s="10" t="s">
        <v>55</v>
      </c>
      <c r="B42" s="27" t="s">
        <v>126</v>
      </c>
      <c r="C42" s="11" t="s">
        <v>149</v>
      </c>
      <c r="D42" s="12" t="s">
        <v>106</v>
      </c>
      <c r="E42" s="13" t="s">
        <v>8</v>
      </c>
      <c r="F42" s="20"/>
      <c r="G42" s="34">
        <v>15</v>
      </c>
      <c r="H42" s="44">
        <v>4625</v>
      </c>
      <c r="I42" s="35">
        <f t="shared" ref="I42:I73" si="10">H42*G42</f>
        <v>69375</v>
      </c>
      <c r="J42" s="129">
        <f t="shared" si="2"/>
        <v>5596.25</v>
      </c>
      <c r="K42" s="74">
        <f t="shared" ref="K42:K73" si="11">J42*G42</f>
        <v>83943.75</v>
      </c>
      <c r="L42" s="83"/>
      <c r="M42" s="97"/>
      <c r="N42" s="98"/>
      <c r="O42" s="98">
        <f t="shared" si="8"/>
        <v>0</v>
      </c>
      <c r="P42" s="154">
        <f t="shared" si="3"/>
        <v>0</v>
      </c>
      <c r="Q42" s="152">
        <f t="shared" si="4"/>
        <v>0</v>
      </c>
      <c r="R42" s="91"/>
      <c r="S42" s="92"/>
      <c r="T42" s="92"/>
      <c r="U42" s="92"/>
      <c r="V42" s="172"/>
      <c r="W42" s="108">
        <f t="shared" si="5"/>
        <v>15</v>
      </c>
      <c r="X42" s="35">
        <v>4625</v>
      </c>
      <c r="Y42" s="146">
        <f t="shared" si="6"/>
        <v>69375</v>
      </c>
      <c r="Z42" s="158">
        <f t="shared" si="9"/>
        <v>5596.25</v>
      </c>
      <c r="AA42" s="136">
        <f t="shared" si="7"/>
        <v>83943.75</v>
      </c>
    </row>
    <row r="43" spans="1:27" ht="234.75" customHeight="1" x14ac:dyDescent="0.25">
      <c r="A43" s="10" t="s">
        <v>56</v>
      </c>
      <c r="B43" s="23" t="s">
        <v>151</v>
      </c>
      <c r="C43" s="11" t="s">
        <v>150</v>
      </c>
      <c r="D43" s="12" t="s">
        <v>117</v>
      </c>
      <c r="E43" s="13" t="s">
        <v>8</v>
      </c>
      <c r="F43" s="20"/>
      <c r="G43" s="34">
        <v>56</v>
      </c>
      <c r="H43" s="44">
        <v>3424</v>
      </c>
      <c r="I43" s="35">
        <f t="shared" si="10"/>
        <v>191744</v>
      </c>
      <c r="J43" s="129">
        <f t="shared" si="2"/>
        <v>4143.04</v>
      </c>
      <c r="K43" s="74">
        <f t="shared" si="11"/>
        <v>232010.23999999999</v>
      </c>
      <c r="L43" s="160">
        <v>3</v>
      </c>
      <c r="M43" s="104">
        <v>6</v>
      </c>
      <c r="N43" s="105">
        <v>3424</v>
      </c>
      <c r="O43" s="105">
        <f t="shared" si="8"/>
        <v>20544</v>
      </c>
      <c r="P43" s="154">
        <f t="shared" si="3"/>
        <v>4143.04</v>
      </c>
      <c r="Q43" s="153">
        <f t="shared" si="4"/>
        <v>24858.239999999998</v>
      </c>
      <c r="R43" s="91"/>
      <c r="S43" s="92"/>
      <c r="T43" s="92"/>
      <c r="U43" s="92"/>
      <c r="V43" s="172"/>
      <c r="W43" s="108">
        <f t="shared" si="5"/>
        <v>50</v>
      </c>
      <c r="X43" s="35">
        <v>3424</v>
      </c>
      <c r="Y43" s="146">
        <f t="shared" si="6"/>
        <v>171200</v>
      </c>
      <c r="Z43" s="158">
        <f t="shared" si="9"/>
        <v>4143.04</v>
      </c>
      <c r="AA43" s="136">
        <f t="shared" si="7"/>
        <v>207152</v>
      </c>
    </row>
    <row r="44" spans="1:27" ht="127.15" customHeight="1" x14ac:dyDescent="0.25">
      <c r="A44" s="10" t="s">
        <v>57</v>
      </c>
      <c r="B44" s="1" t="s">
        <v>127</v>
      </c>
      <c r="C44" s="11" t="s">
        <v>152</v>
      </c>
      <c r="D44" s="12" t="s">
        <v>58</v>
      </c>
      <c r="E44" s="13" t="s">
        <v>8</v>
      </c>
      <c r="F44" s="11"/>
      <c r="G44" s="34">
        <v>29</v>
      </c>
      <c r="H44" s="44">
        <v>3685</v>
      </c>
      <c r="I44" s="35">
        <f t="shared" si="10"/>
        <v>106865</v>
      </c>
      <c r="J44" s="129">
        <f t="shared" si="2"/>
        <v>4458.8499999999995</v>
      </c>
      <c r="K44" s="74">
        <f t="shared" si="11"/>
        <v>129306.64999999998</v>
      </c>
      <c r="L44" s="83"/>
      <c r="M44" s="97"/>
      <c r="N44" s="98"/>
      <c r="O44" s="98">
        <f t="shared" si="8"/>
        <v>0</v>
      </c>
      <c r="P44" s="154">
        <f t="shared" si="3"/>
        <v>0</v>
      </c>
      <c r="Q44" s="152">
        <f t="shared" si="4"/>
        <v>0</v>
      </c>
      <c r="R44" s="91"/>
      <c r="S44" s="92"/>
      <c r="T44" s="92"/>
      <c r="U44" s="92"/>
      <c r="V44" s="172"/>
      <c r="W44" s="108">
        <f t="shared" si="5"/>
        <v>29</v>
      </c>
      <c r="X44" s="35">
        <v>3685</v>
      </c>
      <c r="Y44" s="146">
        <f t="shared" si="6"/>
        <v>106865</v>
      </c>
      <c r="Z44" s="158">
        <f t="shared" si="9"/>
        <v>4458.8499999999995</v>
      </c>
      <c r="AA44" s="136">
        <f t="shared" si="7"/>
        <v>129306.64999999998</v>
      </c>
    </row>
    <row r="45" spans="1:27" ht="150.6" customHeight="1" x14ac:dyDescent="0.25">
      <c r="A45" s="10" t="s">
        <v>59</v>
      </c>
      <c r="B45" s="1" t="s">
        <v>128</v>
      </c>
      <c r="C45" s="11" t="s">
        <v>153</v>
      </c>
      <c r="D45" s="19" t="s">
        <v>121</v>
      </c>
      <c r="E45" s="13" t="s">
        <v>8</v>
      </c>
      <c r="F45" s="20"/>
      <c r="G45" s="34">
        <v>35</v>
      </c>
      <c r="H45" s="44">
        <v>8438</v>
      </c>
      <c r="I45" s="35">
        <f t="shared" si="10"/>
        <v>295330</v>
      </c>
      <c r="J45" s="129">
        <f t="shared" si="2"/>
        <v>10209.98</v>
      </c>
      <c r="K45" s="74">
        <f t="shared" si="11"/>
        <v>357349.3</v>
      </c>
      <c r="L45" s="83"/>
      <c r="M45" s="97"/>
      <c r="N45" s="98"/>
      <c r="O45" s="98">
        <f t="shared" si="8"/>
        <v>0</v>
      </c>
      <c r="P45" s="154">
        <f t="shared" si="3"/>
        <v>0</v>
      </c>
      <c r="Q45" s="152">
        <f t="shared" si="4"/>
        <v>0</v>
      </c>
      <c r="R45" s="91"/>
      <c r="S45" s="92"/>
      <c r="T45" s="92"/>
      <c r="U45" s="92"/>
      <c r="V45" s="172"/>
      <c r="W45" s="108">
        <f t="shared" si="5"/>
        <v>35</v>
      </c>
      <c r="X45" s="35">
        <v>8438</v>
      </c>
      <c r="Y45" s="146">
        <f t="shared" si="6"/>
        <v>295330</v>
      </c>
      <c r="Z45" s="158">
        <f t="shared" si="9"/>
        <v>10209.98</v>
      </c>
      <c r="AA45" s="136">
        <f t="shared" si="7"/>
        <v>357349.3</v>
      </c>
    </row>
    <row r="46" spans="1:27" ht="199.15" customHeight="1" x14ac:dyDescent="0.25">
      <c r="A46" s="10" t="s">
        <v>60</v>
      </c>
      <c r="B46" s="23" t="s">
        <v>155</v>
      </c>
      <c r="C46" s="11" t="s">
        <v>154</v>
      </c>
      <c r="D46" s="12" t="s">
        <v>44</v>
      </c>
      <c r="E46" s="13" t="s">
        <v>8</v>
      </c>
      <c r="F46" s="18"/>
      <c r="G46" s="34">
        <v>6</v>
      </c>
      <c r="H46" s="44">
        <v>3813</v>
      </c>
      <c r="I46" s="35">
        <f t="shared" si="10"/>
        <v>22878</v>
      </c>
      <c r="J46" s="129">
        <f t="shared" si="2"/>
        <v>4613.7299999999996</v>
      </c>
      <c r="K46" s="74">
        <f t="shared" si="11"/>
        <v>27682.379999999997</v>
      </c>
      <c r="L46" s="83"/>
      <c r="M46" s="97"/>
      <c r="N46" s="98"/>
      <c r="O46" s="98">
        <f t="shared" si="8"/>
        <v>0</v>
      </c>
      <c r="P46" s="154">
        <f t="shared" si="3"/>
        <v>0</v>
      </c>
      <c r="Q46" s="152">
        <f t="shared" si="4"/>
        <v>0</v>
      </c>
      <c r="R46" s="91"/>
      <c r="S46" s="92"/>
      <c r="T46" s="92"/>
      <c r="U46" s="92"/>
      <c r="V46" s="172"/>
      <c r="W46" s="108">
        <f t="shared" si="5"/>
        <v>6</v>
      </c>
      <c r="X46" s="35">
        <v>3813</v>
      </c>
      <c r="Y46" s="146">
        <f t="shared" si="6"/>
        <v>22878</v>
      </c>
      <c r="Z46" s="158">
        <f t="shared" si="9"/>
        <v>4613.7299999999996</v>
      </c>
      <c r="AA46" s="136">
        <f t="shared" si="7"/>
        <v>27682.379999999997</v>
      </c>
    </row>
    <row r="47" spans="1:27" ht="159" customHeight="1" x14ac:dyDescent="0.25">
      <c r="A47" s="10" t="s">
        <v>61</v>
      </c>
      <c r="B47" s="1" t="s">
        <v>129</v>
      </c>
      <c r="C47" s="11" t="s">
        <v>156</v>
      </c>
      <c r="D47" s="19" t="s">
        <v>107</v>
      </c>
      <c r="E47" s="13" t="s">
        <v>8</v>
      </c>
      <c r="F47" s="20"/>
      <c r="G47" s="34">
        <v>2</v>
      </c>
      <c r="H47" s="44">
        <v>21438</v>
      </c>
      <c r="I47" s="35">
        <f t="shared" si="10"/>
        <v>42876</v>
      </c>
      <c r="J47" s="129">
        <f t="shared" si="2"/>
        <v>25939.98</v>
      </c>
      <c r="K47" s="74">
        <f t="shared" si="11"/>
        <v>51879.96</v>
      </c>
      <c r="L47" s="83"/>
      <c r="M47" s="97"/>
      <c r="N47" s="98"/>
      <c r="O47" s="98">
        <f t="shared" si="8"/>
        <v>0</v>
      </c>
      <c r="P47" s="154">
        <f t="shared" si="3"/>
        <v>0</v>
      </c>
      <c r="Q47" s="152">
        <f t="shared" si="4"/>
        <v>0</v>
      </c>
      <c r="R47" s="91"/>
      <c r="S47" s="92"/>
      <c r="T47" s="92"/>
      <c r="U47" s="92"/>
      <c r="V47" s="172"/>
      <c r="W47" s="108">
        <f t="shared" si="5"/>
        <v>2</v>
      </c>
      <c r="X47" s="35">
        <v>21438</v>
      </c>
      <c r="Y47" s="146">
        <f t="shared" si="6"/>
        <v>42876</v>
      </c>
      <c r="Z47" s="158">
        <f t="shared" si="9"/>
        <v>25939.98</v>
      </c>
      <c r="AA47" s="136">
        <f t="shared" si="7"/>
        <v>51879.96</v>
      </c>
    </row>
    <row r="48" spans="1:27" ht="166.9" customHeight="1" x14ac:dyDescent="0.25">
      <c r="A48" s="10" t="s">
        <v>62</v>
      </c>
      <c r="B48" s="1" t="s">
        <v>158</v>
      </c>
      <c r="C48" s="11" t="s">
        <v>157</v>
      </c>
      <c r="D48" s="19" t="s">
        <v>63</v>
      </c>
      <c r="E48" s="13" t="s">
        <v>8</v>
      </c>
      <c r="F48" s="20"/>
      <c r="G48" s="34">
        <v>1</v>
      </c>
      <c r="H48" s="44">
        <v>10313</v>
      </c>
      <c r="I48" s="35">
        <f t="shared" si="10"/>
        <v>10313</v>
      </c>
      <c r="J48" s="129">
        <f t="shared" si="2"/>
        <v>12478.73</v>
      </c>
      <c r="K48" s="74">
        <f t="shared" si="11"/>
        <v>12478.73</v>
      </c>
      <c r="L48" s="83"/>
      <c r="M48" s="97"/>
      <c r="N48" s="98"/>
      <c r="O48" s="98">
        <f t="shared" si="8"/>
        <v>0</v>
      </c>
      <c r="P48" s="154">
        <f t="shared" si="3"/>
        <v>0</v>
      </c>
      <c r="Q48" s="152">
        <f t="shared" si="4"/>
        <v>0</v>
      </c>
      <c r="R48" s="91"/>
      <c r="S48" s="92"/>
      <c r="T48" s="92"/>
      <c r="U48" s="92"/>
      <c r="V48" s="172"/>
      <c r="W48" s="108">
        <f t="shared" si="5"/>
        <v>1</v>
      </c>
      <c r="X48" s="35">
        <v>10313</v>
      </c>
      <c r="Y48" s="146">
        <f t="shared" si="6"/>
        <v>10313</v>
      </c>
      <c r="Z48" s="158">
        <f t="shared" si="9"/>
        <v>12478.73</v>
      </c>
      <c r="AA48" s="136">
        <f t="shared" si="7"/>
        <v>12478.73</v>
      </c>
    </row>
    <row r="49" spans="1:27" ht="163.9" customHeight="1" x14ac:dyDescent="0.25">
      <c r="A49" s="10" t="s">
        <v>64</v>
      </c>
      <c r="B49" s="1" t="s">
        <v>246</v>
      </c>
      <c r="C49" s="11" t="s">
        <v>199</v>
      </c>
      <c r="D49" s="19" t="s">
        <v>108</v>
      </c>
      <c r="E49" s="13" t="s">
        <v>11</v>
      </c>
      <c r="F49" s="20"/>
      <c r="G49" s="34">
        <v>2</v>
      </c>
      <c r="H49" s="44">
        <v>7644</v>
      </c>
      <c r="I49" s="35">
        <f t="shared" si="10"/>
        <v>15288</v>
      </c>
      <c r="J49" s="129">
        <f t="shared" si="2"/>
        <v>9249.24</v>
      </c>
      <c r="K49" s="74">
        <f t="shared" si="11"/>
        <v>18498.48</v>
      </c>
      <c r="L49" s="83"/>
      <c r="M49" s="97"/>
      <c r="N49" s="98"/>
      <c r="O49" s="98">
        <f t="shared" si="8"/>
        <v>0</v>
      </c>
      <c r="P49" s="154">
        <f t="shared" si="3"/>
        <v>0</v>
      </c>
      <c r="Q49" s="152">
        <f t="shared" si="4"/>
        <v>0</v>
      </c>
      <c r="R49" s="91"/>
      <c r="S49" s="92"/>
      <c r="T49" s="92"/>
      <c r="U49" s="92"/>
      <c r="V49" s="172"/>
      <c r="W49" s="108">
        <f t="shared" si="5"/>
        <v>2</v>
      </c>
      <c r="X49" s="35">
        <v>7644</v>
      </c>
      <c r="Y49" s="146">
        <f t="shared" si="6"/>
        <v>15288</v>
      </c>
      <c r="Z49" s="158">
        <f t="shared" si="9"/>
        <v>9249.24</v>
      </c>
      <c r="AA49" s="136">
        <f t="shared" si="7"/>
        <v>18498.48</v>
      </c>
    </row>
    <row r="50" spans="1:27" ht="122.45" customHeight="1" x14ac:dyDescent="0.25">
      <c r="A50" s="10" t="s">
        <v>65</v>
      </c>
      <c r="B50" s="1" t="s">
        <v>247</v>
      </c>
      <c r="C50" s="11" t="s">
        <v>200</v>
      </c>
      <c r="D50" s="19" t="s">
        <v>118</v>
      </c>
      <c r="E50" s="13" t="s">
        <v>8</v>
      </c>
      <c r="F50" s="20"/>
      <c r="G50" s="34">
        <v>7</v>
      </c>
      <c r="H50" s="44">
        <v>5859</v>
      </c>
      <c r="I50" s="35">
        <f t="shared" si="10"/>
        <v>41013</v>
      </c>
      <c r="J50" s="129">
        <f t="shared" si="2"/>
        <v>7089.3899999999994</v>
      </c>
      <c r="K50" s="74">
        <f t="shared" si="11"/>
        <v>49625.729999999996</v>
      </c>
      <c r="L50" s="83"/>
      <c r="M50" s="97"/>
      <c r="N50" s="98"/>
      <c r="O50" s="98">
        <f t="shared" si="8"/>
        <v>0</v>
      </c>
      <c r="P50" s="154">
        <f t="shared" si="3"/>
        <v>0</v>
      </c>
      <c r="Q50" s="152">
        <f t="shared" si="4"/>
        <v>0</v>
      </c>
      <c r="R50" s="91"/>
      <c r="S50" s="92"/>
      <c r="T50" s="92"/>
      <c r="U50" s="92"/>
      <c r="V50" s="172"/>
      <c r="W50" s="108">
        <f t="shared" si="5"/>
        <v>7</v>
      </c>
      <c r="X50" s="35">
        <v>5859</v>
      </c>
      <c r="Y50" s="146">
        <f t="shared" si="6"/>
        <v>41013</v>
      </c>
      <c r="Z50" s="158">
        <f t="shared" si="9"/>
        <v>7089.3899999999994</v>
      </c>
      <c r="AA50" s="136">
        <f t="shared" si="7"/>
        <v>49625.729999999996</v>
      </c>
    </row>
    <row r="51" spans="1:27" ht="129.6" customHeight="1" x14ac:dyDescent="0.25">
      <c r="A51" s="10" t="s">
        <v>66</v>
      </c>
      <c r="B51" s="1" t="s">
        <v>248</v>
      </c>
      <c r="C51" s="11" t="s">
        <v>201</v>
      </c>
      <c r="D51" s="19" t="s">
        <v>122</v>
      </c>
      <c r="E51" s="13" t="s">
        <v>8</v>
      </c>
      <c r="F51" s="20"/>
      <c r="G51" s="34">
        <v>6</v>
      </c>
      <c r="H51" s="44">
        <v>4379</v>
      </c>
      <c r="I51" s="35">
        <f t="shared" si="10"/>
        <v>26274</v>
      </c>
      <c r="J51" s="129">
        <f t="shared" si="2"/>
        <v>5298.59</v>
      </c>
      <c r="K51" s="74">
        <f t="shared" si="11"/>
        <v>31791.54</v>
      </c>
      <c r="L51" s="83"/>
      <c r="M51" s="97"/>
      <c r="N51" s="98"/>
      <c r="O51" s="98">
        <f t="shared" si="8"/>
        <v>0</v>
      </c>
      <c r="P51" s="154">
        <f t="shared" si="3"/>
        <v>0</v>
      </c>
      <c r="Q51" s="152">
        <f t="shared" si="4"/>
        <v>0</v>
      </c>
      <c r="R51" s="91"/>
      <c r="S51" s="92"/>
      <c r="T51" s="92"/>
      <c r="U51" s="92"/>
      <c r="V51" s="172"/>
      <c r="W51" s="108">
        <f t="shared" si="5"/>
        <v>6</v>
      </c>
      <c r="X51" s="35">
        <v>4379</v>
      </c>
      <c r="Y51" s="146">
        <f t="shared" si="6"/>
        <v>26274</v>
      </c>
      <c r="Z51" s="158">
        <f t="shared" si="9"/>
        <v>5298.59</v>
      </c>
      <c r="AA51" s="136">
        <f t="shared" si="7"/>
        <v>31791.54</v>
      </c>
    </row>
    <row r="52" spans="1:27" ht="160.9" customHeight="1" x14ac:dyDescent="0.25">
      <c r="A52" s="10" t="s">
        <v>67</v>
      </c>
      <c r="B52" s="1" t="s">
        <v>249</v>
      </c>
      <c r="C52" s="11" t="s">
        <v>202</v>
      </c>
      <c r="D52" s="12" t="s">
        <v>33</v>
      </c>
      <c r="E52" s="13" t="s">
        <v>11</v>
      </c>
      <c r="F52" s="20"/>
      <c r="G52" s="34">
        <v>3</v>
      </c>
      <c r="H52" s="44">
        <v>8264</v>
      </c>
      <c r="I52" s="35">
        <f t="shared" si="10"/>
        <v>24792</v>
      </c>
      <c r="J52" s="129">
        <f t="shared" si="2"/>
        <v>9999.44</v>
      </c>
      <c r="K52" s="74">
        <f t="shared" si="11"/>
        <v>29998.32</v>
      </c>
      <c r="L52" s="83"/>
      <c r="M52" s="97"/>
      <c r="N52" s="98"/>
      <c r="O52" s="98">
        <f t="shared" si="8"/>
        <v>0</v>
      </c>
      <c r="P52" s="154">
        <f t="shared" si="3"/>
        <v>0</v>
      </c>
      <c r="Q52" s="152">
        <f t="shared" si="4"/>
        <v>0</v>
      </c>
      <c r="R52" s="91"/>
      <c r="S52" s="92"/>
      <c r="T52" s="92"/>
      <c r="U52" s="92"/>
      <c r="V52" s="172"/>
      <c r="W52" s="108">
        <f t="shared" si="5"/>
        <v>3</v>
      </c>
      <c r="X52" s="35">
        <v>8264</v>
      </c>
      <c r="Y52" s="146">
        <f t="shared" si="6"/>
        <v>24792</v>
      </c>
      <c r="Z52" s="158">
        <f t="shared" si="9"/>
        <v>9999.44</v>
      </c>
      <c r="AA52" s="136">
        <f t="shared" si="7"/>
        <v>29998.32</v>
      </c>
    </row>
    <row r="53" spans="1:27" ht="154.15" customHeight="1" x14ac:dyDescent="0.25">
      <c r="A53" s="10" t="s">
        <v>68</v>
      </c>
      <c r="B53" s="1" t="s">
        <v>250</v>
      </c>
      <c r="C53" s="11" t="s">
        <v>203</v>
      </c>
      <c r="D53" s="12" t="s">
        <v>119</v>
      </c>
      <c r="E53" s="13" t="s">
        <v>11</v>
      </c>
      <c r="F53" s="20"/>
      <c r="G53" s="34">
        <v>8</v>
      </c>
      <c r="H53" s="44">
        <v>8371</v>
      </c>
      <c r="I53" s="35">
        <f t="shared" si="10"/>
        <v>66968</v>
      </c>
      <c r="J53" s="129">
        <f t="shared" si="2"/>
        <v>10128.91</v>
      </c>
      <c r="K53" s="74">
        <f t="shared" si="11"/>
        <v>81031.28</v>
      </c>
      <c r="L53" s="83"/>
      <c r="M53" s="97"/>
      <c r="N53" s="98"/>
      <c r="O53" s="98">
        <f t="shared" si="8"/>
        <v>0</v>
      </c>
      <c r="P53" s="154">
        <f t="shared" si="3"/>
        <v>0</v>
      </c>
      <c r="Q53" s="152">
        <f t="shared" si="4"/>
        <v>0</v>
      </c>
      <c r="R53" s="91"/>
      <c r="S53" s="92"/>
      <c r="T53" s="92"/>
      <c r="U53" s="92"/>
      <c r="V53" s="172"/>
      <c r="W53" s="108">
        <f t="shared" si="5"/>
        <v>8</v>
      </c>
      <c r="X53" s="35">
        <v>8371</v>
      </c>
      <c r="Y53" s="146">
        <f t="shared" si="6"/>
        <v>66968</v>
      </c>
      <c r="Z53" s="158">
        <f t="shared" si="9"/>
        <v>10128.91</v>
      </c>
      <c r="AA53" s="136">
        <f t="shared" si="7"/>
        <v>81031.28</v>
      </c>
    </row>
    <row r="54" spans="1:27" ht="167.45" customHeight="1" x14ac:dyDescent="0.25">
      <c r="A54" s="10" t="s">
        <v>69</v>
      </c>
      <c r="B54" s="1" t="s">
        <v>251</v>
      </c>
      <c r="C54" s="11" t="s">
        <v>204</v>
      </c>
      <c r="D54" s="12" t="s">
        <v>109</v>
      </c>
      <c r="E54" s="13" t="s">
        <v>11</v>
      </c>
      <c r="F54" s="20"/>
      <c r="G54" s="34">
        <v>2</v>
      </c>
      <c r="H54" s="44">
        <v>13053</v>
      </c>
      <c r="I54" s="35">
        <f t="shared" si="10"/>
        <v>26106</v>
      </c>
      <c r="J54" s="129">
        <f t="shared" si="2"/>
        <v>15794.13</v>
      </c>
      <c r="K54" s="74">
        <f t="shared" si="11"/>
        <v>31588.26</v>
      </c>
      <c r="L54" s="83"/>
      <c r="M54" s="97"/>
      <c r="N54" s="98"/>
      <c r="O54" s="98">
        <f t="shared" si="8"/>
        <v>0</v>
      </c>
      <c r="P54" s="154">
        <f t="shared" si="3"/>
        <v>0</v>
      </c>
      <c r="Q54" s="152">
        <f t="shared" si="4"/>
        <v>0</v>
      </c>
      <c r="R54" s="91"/>
      <c r="S54" s="92"/>
      <c r="T54" s="92"/>
      <c r="U54" s="92"/>
      <c r="V54" s="172"/>
      <c r="W54" s="108">
        <f t="shared" si="5"/>
        <v>2</v>
      </c>
      <c r="X54" s="35">
        <v>13053</v>
      </c>
      <c r="Y54" s="146">
        <f t="shared" si="6"/>
        <v>26106</v>
      </c>
      <c r="Z54" s="158">
        <f t="shared" si="9"/>
        <v>15794.13</v>
      </c>
      <c r="AA54" s="136">
        <f t="shared" si="7"/>
        <v>31588.26</v>
      </c>
    </row>
    <row r="55" spans="1:27" ht="156" customHeight="1" x14ac:dyDescent="0.25">
      <c r="A55" s="10" t="s">
        <v>70</v>
      </c>
      <c r="B55" s="1" t="s">
        <v>252</v>
      </c>
      <c r="C55" s="11" t="s">
        <v>205</v>
      </c>
      <c r="D55" s="12" t="s">
        <v>71</v>
      </c>
      <c r="E55" s="13" t="s">
        <v>72</v>
      </c>
      <c r="F55" s="20"/>
      <c r="G55" s="34">
        <v>1</v>
      </c>
      <c r="H55" s="44">
        <v>8611</v>
      </c>
      <c r="I55" s="35">
        <f t="shared" si="10"/>
        <v>8611</v>
      </c>
      <c r="J55" s="129">
        <f t="shared" si="2"/>
        <v>10419.31</v>
      </c>
      <c r="K55" s="74">
        <f t="shared" si="11"/>
        <v>10419.31</v>
      </c>
      <c r="L55" s="83"/>
      <c r="M55" s="97"/>
      <c r="N55" s="98"/>
      <c r="O55" s="98">
        <f t="shared" si="8"/>
        <v>0</v>
      </c>
      <c r="P55" s="154">
        <f t="shared" si="3"/>
        <v>0</v>
      </c>
      <c r="Q55" s="152">
        <f t="shared" si="4"/>
        <v>0</v>
      </c>
      <c r="R55" s="91"/>
      <c r="S55" s="92"/>
      <c r="T55" s="92"/>
      <c r="U55" s="92"/>
      <c r="V55" s="172"/>
      <c r="W55" s="108">
        <f t="shared" si="5"/>
        <v>1</v>
      </c>
      <c r="X55" s="35">
        <v>8611</v>
      </c>
      <c r="Y55" s="146">
        <f t="shared" si="6"/>
        <v>8611</v>
      </c>
      <c r="Z55" s="158">
        <f t="shared" si="9"/>
        <v>10419.31</v>
      </c>
      <c r="AA55" s="136">
        <f t="shared" si="7"/>
        <v>10419.31</v>
      </c>
    </row>
    <row r="56" spans="1:27" ht="196.9" customHeight="1" x14ac:dyDescent="0.25">
      <c r="A56" s="10" t="s">
        <v>73</v>
      </c>
      <c r="B56" s="1" t="s">
        <v>253</v>
      </c>
      <c r="C56" s="11" t="s">
        <v>206</v>
      </c>
      <c r="D56" s="19" t="s">
        <v>239</v>
      </c>
      <c r="E56" s="13" t="s">
        <v>8</v>
      </c>
      <c r="F56" s="20"/>
      <c r="G56" s="34">
        <v>12</v>
      </c>
      <c r="H56" s="44">
        <v>7471</v>
      </c>
      <c r="I56" s="35">
        <f t="shared" si="10"/>
        <v>89652</v>
      </c>
      <c r="J56" s="129">
        <f t="shared" si="2"/>
        <v>9039.91</v>
      </c>
      <c r="K56" s="74">
        <f t="shared" si="11"/>
        <v>108478.92</v>
      </c>
      <c r="L56" s="83"/>
      <c r="M56" s="97"/>
      <c r="N56" s="98"/>
      <c r="O56" s="98">
        <f t="shared" si="8"/>
        <v>0</v>
      </c>
      <c r="P56" s="154">
        <f t="shared" si="3"/>
        <v>0</v>
      </c>
      <c r="Q56" s="152">
        <f t="shared" si="4"/>
        <v>0</v>
      </c>
      <c r="R56" s="91"/>
      <c r="S56" s="92"/>
      <c r="T56" s="92"/>
      <c r="U56" s="92"/>
      <c r="V56" s="172"/>
      <c r="W56" s="108">
        <f t="shared" si="5"/>
        <v>12</v>
      </c>
      <c r="X56" s="35">
        <v>7471</v>
      </c>
      <c r="Y56" s="146">
        <f t="shared" si="6"/>
        <v>89652</v>
      </c>
      <c r="Z56" s="158">
        <f t="shared" si="9"/>
        <v>9039.91</v>
      </c>
      <c r="AA56" s="136">
        <f t="shared" si="7"/>
        <v>108478.92</v>
      </c>
    </row>
    <row r="57" spans="1:27" ht="196.9" customHeight="1" x14ac:dyDescent="0.25">
      <c r="A57" s="10" t="s">
        <v>236</v>
      </c>
      <c r="B57" s="1" t="s">
        <v>237</v>
      </c>
      <c r="C57" s="11" t="s">
        <v>206</v>
      </c>
      <c r="D57" s="19" t="s">
        <v>238</v>
      </c>
      <c r="E57" s="60" t="s">
        <v>8</v>
      </c>
      <c r="F57" s="20"/>
      <c r="G57" s="34">
        <v>18</v>
      </c>
      <c r="H57" s="44">
        <v>7378</v>
      </c>
      <c r="I57" s="35">
        <f t="shared" si="10"/>
        <v>132804</v>
      </c>
      <c r="J57" s="129">
        <f t="shared" si="2"/>
        <v>8927.3799999999992</v>
      </c>
      <c r="K57" s="74">
        <f t="shared" si="11"/>
        <v>160692.84</v>
      </c>
      <c r="L57" s="83"/>
      <c r="M57" s="97"/>
      <c r="N57" s="98"/>
      <c r="O57" s="98">
        <f t="shared" si="8"/>
        <v>0</v>
      </c>
      <c r="P57" s="154">
        <f t="shared" si="3"/>
        <v>0</v>
      </c>
      <c r="Q57" s="152">
        <f t="shared" si="4"/>
        <v>0</v>
      </c>
      <c r="R57" s="91"/>
      <c r="S57" s="92"/>
      <c r="T57" s="92"/>
      <c r="U57" s="92"/>
      <c r="V57" s="172"/>
      <c r="W57" s="108">
        <f t="shared" si="5"/>
        <v>18</v>
      </c>
      <c r="X57" s="35">
        <v>7378</v>
      </c>
      <c r="Y57" s="146">
        <f t="shared" si="6"/>
        <v>132804</v>
      </c>
      <c r="Z57" s="158">
        <f t="shared" si="9"/>
        <v>8927.3799999999992</v>
      </c>
      <c r="AA57" s="136">
        <f t="shared" si="7"/>
        <v>160692.84</v>
      </c>
    </row>
    <row r="58" spans="1:27" ht="182.45" customHeight="1" x14ac:dyDescent="0.25">
      <c r="A58" s="10" t="s">
        <v>74</v>
      </c>
      <c r="B58" s="1" t="s">
        <v>159</v>
      </c>
      <c r="C58" s="11" t="s">
        <v>207</v>
      </c>
      <c r="D58" s="12" t="s">
        <v>31</v>
      </c>
      <c r="E58" s="13" t="s">
        <v>72</v>
      </c>
      <c r="F58" s="20"/>
      <c r="G58" s="71">
        <v>1</v>
      </c>
      <c r="H58" s="44">
        <v>16167</v>
      </c>
      <c r="I58" s="35">
        <f t="shared" si="10"/>
        <v>16167</v>
      </c>
      <c r="J58" s="129">
        <f t="shared" si="2"/>
        <v>19562.07</v>
      </c>
      <c r="K58" s="74">
        <f t="shared" si="11"/>
        <v>19562.07</v>
      </c>
      <c r="L58" s="83"/>
      <c r="M58" s="97"/>
      <c r="N58" s="98"/>
      <c r="O58" s="98">
        <f t="shared" si="8"/>
        <v>0</v>
      </c>
      <c r="P58" s="154">
        <f t="shared" si="3"/>
        <v>0</v>
      </c>
      <c r="Q58" s="152">
        <f t="shared" si="4"/>
        <v>0</v>
      </c>
      <c r="R58" s="91"/>
      <c r="S58" s="92"/>
      <c r="T58" s="92"/>
      <c r="U58" s="92"/>
      <c r="V58" s="172"/>
      <c r="W58" s="108">
        <f t="shared" si="5"/>
        <v>1</v>
      </c>
      <c r="X58" s="35">
        <v>16167</v>
      </c>
      <c r="Y58" s="146">
        <f t="shared" si="6"/>
        <v>16167</v>
      </c>
      <c r="Z58" s="158">
        <f t="shared" si="9"/>
        <v>19562.07</v>
      </c>
      <c r="AA58" s="136">
        <f t="shared" si="7"/>
        <v>19562.07</v>
      </c>
    </row>
    <row r="59" spans="1:27" ht="184.9" customHeight="1" x14ac:dyDescent="0.25">
      <c r="A59" s="10" t="s">
        <v>75</v>
      </c>
      <c r="B59" s="1" t="s">
        <v>160</v>
      </c>
      <c r="C59" s="11" t="s">
        <v>208</v>
      </c>
      <c r="D59" s="12" t="s">
        <v>31</v>
      </c>
      <c r="E59" s="13" t="s">
        <v>72</v>
      </c>
      <c r="F59" s="20"/>
      <c r="G59" s="71">
        <v>1</v>
      </c>
      <c r="H59" s="44">
        <v>16167</v>
      </c>
      <c r="I59" s="35">
        <f t="shared" si="10"/>
        <v>16167</v>
      </c>
      <c r="J59" s="129">
        <f t="shared" si="2"/>
        <v>19562.07</v>
      </c>
      <c r="K59" s="74">
        <f t="shared" si="11"/>
        <v>19562.07</v>
      </c>
      <c r="L59" s="83"/>
      <c r="M59" s="97"/>
      <c r="N59" s="98"/>
      <c r="O59" s="98">
        <f t="shared" si="8"/>
        <v>0</v>
      </c>
      <c r="P59" s="154">
        <f t="shared" si="3"/>
        <v>0</v>
      </c>
      <c r="Q59" s="152">
        <f t="shared" si="4"/>
        <v>0</v>
      </c>
      <c r="R59" s="91"/>
      <c r="S59" s="92"/>
      <c r="T59" s="92"/>
      <c r="U59" s="92"/>
      <c r="V59" s="172"/>
      <c r="W59" s="108">
        <f t="shared" si="5"/>
        <v>1</v>
      </c>
      <c r="X59" s="35">
        <v>16167</v>
      </c>
      <c r="Y59" s="146">
        <f t="shared" si="6"/>
        <v>16167</v>
      </c>
      <c r="Z59" s="158">
        <f t="shared" si="9"/>
        <v>19562.07</v>
      </c>
      <c r="AA59" s="136">
        <f t="shared" si="7"/>
        <v>19562.07</v>
      </c>
    </row>
    <row r="60" spans="1:27" ht="190.15" customHeight="1" x14ac:dyDescent="0.25">
      <c r="A60" s="10" t="s">
        <v>76</v>
      </c>
      <c r="B60" s="27" t="s">
        <v>254</v>
      </c>
      <c r="C60" s="11" t="s">
        <v>209</v>
      </c>
      <c r="D60" s="12" t="s">
        <v>77</v>
      </c>
      <c r="E60" s="13" t="s">
        <v>72</v>
      </c>
      <c r="F60" s="11"/>
      <c r="G60" s="34">
        <v>6</v>
      </c>
      <c r="H60" s="44">
        <v>14351</v>
      </c>
      <c r="I60" s="35">
        <f t="shared" si="10"/>
        <v>86106</v>
      </c>
      <c r="J60" s="129">
        <f t="shared" si="2"/>
        <v>17364.71</v>
      </c>
      <c r="K60" s="74">
        <f t="shared" si="11"/>
        <v>104188.26</v>
      </c>
      <c r="L60" s="83"/>
      <c r="M60" s="97"/>
      <c r="N60" s="98"/>
      <c r="O60" s="98">
        <f t="shared" si="8"/>
        <v>0</v>
      </c>
      <c r="P60" s="154">
        <f t="shared" si="3"/>
        <v>0</v>
      </c>
      <c r="Q60" s="152">
        <f t="shared" si="4"/>
        <v>0</v>
      </c>
      <c r="R60" s="91"/>
      <c r="S60" s="92"/>
      <c r="T60" s="92"/>
      <c r="U60" s="92"/>
      <c r="V60" s="172"/>
      <c r="W60" s="108">
        <f t="shared" si="5"/>
        <v>6</v>
      </c>
      <c r="X60" s="35">
        <v>14351</v>
      </c>
      <c r="Y60" s="146">
        <f t="shared" si="6"/>
        <v>86106</v>
      </c>
      <c r="Z60" s="158">
        <f t="shared" si="9"/>
        <v>17364.71</v>
      </c>
      <c r="AA60" s="136">
        <f t="shared" si="7"/>
        <v>104188.26</v>
      </c>
    </row>
    <row r="61" spans="1:27" ht="90" customHeight="1" x14ac:dyDescent="0.25">
      <c r="A61" s="10" t="s">
        <v>78</v>
      </c>
      <c r="B61" s="1" t="s">
        <v>229</v>
      </c>
      <c r="C61" s="11" t="s">
        <v>210</v>
      </c>
      <c r="D61" s="12" t="s">
        <v>42</v>
      </c>
      <c r="E61" s="13"/>
      <c r="F61" s="20"/>
      <c r="G61" s="34">
        <v>4</v>
      </c>
      <c r="H61" s="44">
        <v>10884</v>
      </c>
      <c r="I61" s="35">
        <f t="shared" si="10"/>
        <v>43536</v>
      </c>
      <c r="J61" s="129">
        <f t="shared" si="2"/>
        <v>13169.64</v>
      </c>
      <c r="K61" s="74">
        <f t="shared" si="11"/>
        <v>52678.559999999998</v>
      </c>
      <c r="L61" s="83"/>
      <c r="M61" s="97"/>
      <c r="N61" s="98"/>
      <c r="O61" s="98">
        <f t="shared" si="8"/>
        <v>0</v>
      </c>
      <c r="P61" s="154">
        <f t="shared" si="3"/>
        <v>0</v>
      </c>
      <c r="Q61" s="152">
        <f t="shared" si="4"/>
        <v>0</v>
      </c>
      <c r="R61" s="91"/>
      <c r="S61" s="92"/>
      <c r="T61" s="92"/>
      <c r="U61" s="92"/>
      <c r="V61" s="172"/>
      <c r="W61" s="108">
        <f t="shared" si="5"/>
        <v>4</v>
      </c>
      <c r="X61" s="35">
        <v>10884</v>
      </c>
      <c r="Y61" s="146">
        <f t="shared" si="6"/>
        <v>43536</v>
      </c>
      <c r="Z61" s="158">
        <f t="shared" si="9"/>
        <v>13169.64</v>
      </c>
      <c r="AA61" s="136">
        <f t="shared" si="7"/>
        <v>52678.559999999998</v>
      </c>
    </row>
    <row r="62" spans="1:27" ht="156.6" customHeight="1" x14ac:dyDescent="0.25">
      <c r="A62" s="10" t="s">
        <v>79</v>
      </c>
      <c r="B62" s="1" t="s">
        <v>233</v>
      </c>
      <c r="C62" s="11" t="s">
        <v>234</v>
      </c>
      <c r="D62" s="12" t="s">
        <v>80</v>
      </c>
      <c r="E62" s="60" t="s">
        <v>235</v>
      </c>
      <c r="F62" s="20"/>
      <c r="G62" s="71">
        <v>2</v>
      </c>
      <c r="H62" s="44">
        <v>32257</v>
      </c>
      <c r="I62" s="35">
        <f t="shared" si="10"/>
        <v>64514</v>
      </c>
      <c r="J62" s="129">
        <f t="shared" si="2"/>
        <v>39030.97</v>
      </c>
      <c r="K62" s="74">
        <f t="shared" si="11"/>
        <v>78061.94</v>
      </c>
      <c r="L62" s="83"/>
      <c r="M62" s="97"/>
      <c r="N62" s="98"/>
      <c r="O62" s="98">
        <f t="shared" si="8"/>
        <v>0</v>
      </c>
      <c r="P62" s="154">
        <f t="shared" si="3"/>
        <v>0</v>
      </c>
      <c r="Q62" s="152">
        <f t="shared" si="4"/>
        <v>0</v>
      </c>
      <c r="R62" s="91"/>
      <c r="S62" s="92"/>
      <c r="T62" s="92"/>
      <c r="U62" s="92"/>
      <c r="V62" s="172"/>
      <c r="W62" s="108">
        <f t="shared" si="5"/>
        <v>2</v>
      </c>
      <c r="X62" s="35">
        <v>32257</v>
      </c>
      <c r="Y62" s="146">
        <f t="shared" si="6"/>
        <v>64514</v>
      </c>
      <c r="Z62" s="158">
        <f t="shared" si="9"/>
        <v>39030.97</v>
      </c>
      <c r="AA62" s="136">
        <f t="shared" si="7"/>
        <v>78061.94</v>
      </c>
    </row>
    <row r="63" spans="1:27" ht="164.45" customHeight="1" x14ac:dyDescent="0.25">
      <c r="A63" s="10" t="s">
        <v>81</v>
      </c>
      <c r="B63" s="1" t="s">
        <v>255</v>
      </c>
      <c r="C63" s="11" t="s">
        <v>82</v>
      </c>
      <c r="D63" s="12" t="s">
        <v>83</v>
      </c>
      <c r="E63" s="13" t="s">
        <v>16</v>
      </c>
      <c r="F63" s="20"/>
      <c r="G63" s="34">
        <v>1</v>
      </c>
      <c r="H63" s="44">
        <v>27690</v>
      </c>
      <c r="I63" s="35">
        <f t="shared" si="10"/>
        <v>27690</v>
      </c>
      <c r="J63" s="129">
        <f t="shared" si="2"/>
        <v>33504.9</v>
      </c>
      <c r="K63" s="74">
        <f t="shared" si="11"/>
        <v>33504.9</v>
      </c>
      <c r="L63" s="83"/>
      <c r="M63" s="97"/>
      <c r="N63" s="98"/>
      <c r="O63" s="98">
        <f t="shared" si="8"/>
        <v>0</v>
      </c>
      <c r="P63" s="154">
        <f t="shared" si="3"/>
        <v>0</v>
      </c>
      <c r="Q63" s="152">
        <f t="shared" si="4"/>
        <v>0</v>
      </c>
      <c r="R63" s="91"/>
      <c r="S63" s="92"/>
      <c r="T63" s="92"/>
      <c r="U63" s="92"/>
      <c r="V63" s="172"/>
      <c r="W63" s="108">
        <f t="shared" si="5"/>
        <v>1</v>
      </c>
      <c r="X63" s="35">
        <v>27690</v>
      </c>
      <c r="Y63" s="146">
        <f t="shared" si="6"/>
        <v>27690</v>
      </c>
      <c r="Z63" s="158">
        <f t="shared" si="9"/>
        <v>33504.9</v>
      </c>
      <c r="AA63" s="136">
        <f t="shared" si="7"/>
        <v>33504.9</v>
      </c>
    </row>
    <row r="64" spans="1:27" ht="154.15" customHeight="1" x14ac:dyDescent="0.25">
      <c r="A64" s="10" t="s">
        <v>84</v>
      </c>
      <c r="B64" s="1" t="s">
        <v>256</v>
      </c>
      <c r="C64" s="11" t="s">
        <v>211</v>
      </c>
      <c r="D64" s="12" t="s">
        <v>44</v>
      </c>
      <c r="E64" s="13" t="s">
        <v>72</v>
      </c>
      <c r="F64" s="18"/>
      <c r="G64" s="34">
        <v>1</v>
      </c>
      <c r="H64" s="44">
        <v>9138</v>
      </c>
      <c r="I64" s="35">
        <f t="shared" si="10"/>
        <v>9138</v>
      </c>
      <c r="J64" s="129">
        <f t="shared" si="2"/>
        <v>11056.98</v>
      </c>
      <c r="K64" s="74">
        <f t="shared" si="11"/>
        <v>11056.98</v>
      </c>
      <c r="L64" s="83"/>
      <c r="M64" s="97"/>
      <c r="N64" s="98"/>
      <c r="O64" s="98">
        <f t="shared" si="8"/>
        <v>0</v>
      </c>
      <c r="P64" s="154">
        <f t="shared" si="3"/>
        <v>0</v>
      </c>
      <c r="Q64" s="152">
        <f t="shared" si="4"/>
        <v>0</v>
      </c>
      <c r="R64" s="91"/>
      <c r="S64" s="92"/>
      <c r="T64" s="92"/>
      <c r="U64" s="92"/>
      <c r="V64" s="172"/>
      <c r="W64" s="108">
        <f t="shared" si="5"/>
        <v>1</v>
      </c>
      <c r="X64" s="35">
        <v>9138</v>
      </c>
      <c r="Y64" s="146">
        <f t="shared" si="6"/>
        <v>9138</v>
      </c>
      <c r="Z64" s="158">
        <f t="shared" si="9"/>
        <v>11056.98</v>
      </c>
      <c r="AA64" s="136">
        <f t="shared" si="7"/>
        <v>11056.98</v>
      </c>
    </row>
    <row r="65" spans="1:120" ht="179.45" customHeight="1" x14ac:dyDescent="0.25">
      <c r="A65" s="10" t="s">
        <v>85</v>
      </c>
      <c r="B65" s="27" t="s">
        <v>161</v>
      </c>
      <c r="C65" s="11" t="s">
        <v>212</v>
      </c>
      <c r="D65" s="12" t="s">
        <v>86</v>
      </c>
      <c r="E65" s="13" t="s">
        <v>16</v>
      </c>
      <c r="F65" s="11"/>
      <c r="G65" s="34">
        <v>4</v>
      </c>
      <c r="H65" s="44">
        <v>30503</v>
      </c>
      <c r="I65" s="35">
        <f>H65*G65</f>
        <v>122012</v>
      </c>
      <c r="J65" s="129">
        <f t="shared" si="2"/>
        <v>36908.629999999997</v>
      </c>
      <c r="K65" s="74">
        <f t="shared" si="11"/>
        <v>147634.51999999999</v>
      </c>
      <c r="L65" s="83"/>
      <c r="M65" s="97"/>
      <c r="N65" s="98"/>
      <c r="O65" s="98">
        <f t="shared" si="8"/>
        <v>0</v>
      </c>
      <c r="P65" s="154">
        <f t="shared" si="3"/>
        <v>0</v>
      </c>
      <c r="Q65" s="152">
        <f t="shared" si="4"/>
        <v>0</v>
      </c>
      <c r="R65" s="91"/>
      <c r="S65" s="92"/>
      <c r="T65" s="92"/>
      <c r="U65" s="92"/>
      <c r="V65" s="172"/>
      <c r="W65" s="108">
        <f t="shared" si="5"/>
        <v>4</v>
      </c>
      <c r="X65" s="35">
        <v>30503</v>
      </c>
      <c r="Y65" s="146">
        <f t="shared" si="6"/>
        <v>122012</v>
      </c>
      <c r="Z65" s="158">
        <f t="shared" si="9"/>
        <v>36908.629999999997</v>
      </c>
      <c r="AA65" s="136">
        <f t="shared" si="7"/>
        <v>147634.51999999999</v>
      </c>
    </row>
    <row r="66" spans="1:120" ht="91.9" customHeight="1" x14ac:dyDescent="0.25">
      <c r="A66" s="10" t="s">
        <v>87</v>
      </c>
      <c r="B66" s="1" t="s">
        <v>162</v>
      </c>
      <c r="C66" s="11" t="s">
        <v>213</v>
      </c>
      <c r="D66" s="12" t="s">
        <v>120</v>
      </c>
      <c r="E66" s="13"/>
      <c r="F66" s="20"/>
      <c r="G66" s="34">
        <v>18</v>
      </c>
      <c r="H66" s="44">
        <v>5388</v>
      </c>
      <c r="I66" s="35">
        <f t="shared" si="10"/>
        <v>96984</v>
      </c>
      <c r="J66" s="129">
        <f>H66*1.21</f>
        <v>6519.48</v>
      </c>
      <c r="K66" s="74">
        <f t="shared" si="11"/>
        <v>117350.63999999998</v>
      </c>
      <c r="L66" s="83"/>
      <c r="M66" s="97"/>
      <c r="N66" s="98"/>
      <c r="O66" s="98">
        <f t="shared" si="8"/>
        <v>0</v>
      </c>
      <c r="P66" s="154">
        <f t="shared" si="3"/>
        <v>0</v>
      </c>
      <c r="Q66" s="152">
        <f t="shared" si="4"/>
        <v>0</v>
      </c>
      <c r="R66" s="91"/>
      <c r="S66" s="92"/>
      <c r="T66" s="92"/>
      <c r="U66" s="92"/>
      <c r="V66" s="172"/>
      <c r="W66" s="108">
        <f t="shared" si="5"/>
        <v>18</v>
      </c>
      <c r="X66" s="35">
        <v>5388</v>
      </c>
      <c r="Y66" s="146">
        <f t="shared" si="6"/>
        <v>96984</v>
      </c>
      <c r="Z66" s="158">
        <f t="shared" si="9"/>
        <v>6519.48</v>
      </c>
      <c r="AA66" s="136">
        <f t="shared" si="7"/>
        <v>117350.63999999998</v>
      </c>
    </row>
    <row r="67" spans="1:120" ht="155.44999999999999" customHeight="1" x14ac:dyDescent="0.25">
      <c r="A67" s="10" t="s">
        <v>88</v>
      </c>
      <c r="B67" s="1" t="s">
        <v>168</v>
      </c>
      <c r="C67" s="11" t="s">
        <v>214</v>
      </c>
      <c r="D67" s="12" t="s">
        <v>110</v>
      </c>
      <c r="E67" s="13" t="s">
        <v>89</v>
      </c>
      <c r="F67" s="11"/>
      <c r="G67" s="34">
        <v>4</v>
      </c>
      <c r="H67" s="44">
        <v>10282</v>
      </c>
      <c r="I67" s="35">
        <f t="shared" si="10"/>
        <v>41128</v>
      </c>
      <c r="J67" s="129">
        <f t="shared" si="2"/>
        <v>12441.22</v>
      </c>
      <c r="K67" s="74">
        <f t="shared" si="11"/>
        <v>49764.88</v>
      </c>
      <c r="L67" s="83"/>
      <c r="M67" s="97"/>
      <c r="N67" s="98"/>
      <c r="O67" s="98">
        <f t="shared" si="8"/>
        <v>0</v>
      </c>
      <c r="P67" s="154">
        <f t="shared" si="3"/>
        <v>0</v>
      </c>
      <c r="Q67" s="152">
        <f t="shared" si="4"/>
        <v>0</v>
      </c>
      <c r="R67" s="91"/>
      <c r="S67" s="92"/>
      <c r="T67" s="92"/>
      <c r="U67" s="92"/>
      <c r="V67" s="172"/>
      <c r="W67" s="108">
        <f t="shared" si="5"/>
        <v>4</v>
      </c>
      <c r="X67" s="35">
        <v>10282</v>
      </c>
      <c r="Y67" s="146">
        <f t="shared" si="6"/>
        <v>41128</v>
      </c>
      <c r="Z67" s="158">
        <f t="shared" si="9"/>
        <v>12441.22</v>
      </c>
      <c r="AA67" s="136">
        <f t="shared" si="7"/>
        <v>49764.88</v>
      </c>
    </row>
    <row r="68" spans="1:120" ht="149.44999999999999" customHeight="1" x14ac:dyDescent="0.25">
      <c r="A68" s="10" t="s">
        <v>90</v>
      </c>
      <c r="B68" s="1" t="s">
        <v>230</v>
      </c>
      <c r="C68" s="11" t="s">
        <v>215</v>
      </c>
      <c r="D68" s="12" t="s">
        <v>111</v>
      </c>
      <c r="E68" s="13" t="s">
        <v>89</v>
      </c>
      <c r="F68" s="11"/>
      <c r="G68" s="34">
        <v>4</v>
      </c>
      <c r="H68" s="44">
        <v>4742</v>
      </c>
      <c r="I68" s="35">
        <f t="shared" si="10"/>
        <v>18968</v>
      </c>
      <c r="J68" s="129">
        <f t="shared" si="2"/>
        <v>5737.82</v>
      </c>
      <c r="K68" s="74">
        <f t="shared" si="11"/>
        <v>22951.279999999999</v>
      </c>
      <c r="L68" s="83"/>
      <c r="M68" s="97"/>
      <c r="N68" s="98"/>
      <c r="O68" s="98">
        <f t="shared" si="8"/>
        <v>0</v>
      </c>
      <c r="P68" s="154">
        <f t="shared" si="3"/>
        <v>0</v>
      </c>
      <c r="Q68" s="152">
        <f t="shared" si="4"/>
        <v>0</v>
      </c>
      <c r="R68" s="91"/>
      <c r="S68" s="92"/>
      <c r="T68" s="92"/>
      <c r="U68" s="92"/>
      <c r="V68" s="172"/>
      <c r="W68" s="108">
        <f t="shared" si="5"/>
        <v>4</v>
      </c>
      <c r="X68" s="35">
        <v>4742</v>
      </c>
      <c r="Y68" s="146">
        <f t="shared" si="6"/>
        <v>18968</v>
      </c>
      <c r="Z68" s="158">
        <f t="shared" si="9"/>
        <v>5737.82</v>
      </c>
      <c r="AA68" s="136">
        <f t="shared" si="7"/>
        <v>22951.279999999999</v>
      </c>
    </row>
    <row r="69" spans="1:120" ht="132" customHeight="1" x14ac:dyDescent="0.25">
      <c r="A69" s="10" t="s">
        <v>91</v>
      </c>
      <c r="B69" s="1" t="s">
        <v>163</v>
      </c>
      <c r="C69" s="11" t="s">
        <v>216</v>
      </c>
      <c r="D69" s="19" t="s">
        <v>112</v>
      </c>
      <c r="E69" s="13"/>
      <c r="F69" s="20"/>
      <c r="G69" s="34">
        <v>2</v>
      </c>
      <c r="H69" s="44">
        <v>8298</v>
      </c>
      <c r="I69" s="35">
        <f t="shared" si="10"/>
        <v>16596</v>
      </c>
      <c r="J69" s="129">
        <f t="shared" si="2"/>
        <v>10040.58</v>
      </c>
      <c r="K69" s="74">
        <f t="shared" si="11"/>
        <v>20081.16</v>
      </c>
      <c r="L69" s="83"/>
      <c r="M69" s="97"/>
      <c r="N69" s="98"/>
      <c r="O69" s="98">
        <f t="shared" si="8"/>
        <v>0</v>
      </c>
      <c r="P69" s="154">
        <f t="shared" si="3"/>
        <v>0</v>
      </c>
      <c r="Q69" s="152">
        <f t="shared" si="4"/>
        <v>0</v>
      </c>
      <c r="R69" s="91"/>
      <c r="S69" s="92"/>
      <c r="T69" s="92"/>
      <c r="U69" s="92"/>
      <c r="V69" s="172"/>
      <c r="W69" s="108">
        <f t="shared" si="5"/>
        <v>2</v>
      </c>
      <c r="X69" s="35">
        <v>8298</v>
      </c>
      <c r="Y69" s="146">
        <f t="shared" si="6"/>
        <v>16596</v>
      </c>
      <c r="Z69" s="158">
        <f t="shared" si="9"/>
        <v>10040.58</v>
      </c>
      <c r="AA69" s="136">
        <f t="shared" si="7"/>
        <v>20081.16</v>
      </c>
    </row>
    <row r="70" spans="1:120" ht="94.9" customHeight="1" x14ac:dyDescent="0.25">
      <c r="A70" s="10" t="s">
        <v>92</v>
      </c>
      <c r="B70" s="1" t="s">
        <v>164</v>
      </c>
      <c r="C70" s="11" t="s">
        <v>217</v>
      </c>
      <c r="D70" s="19" t="s">
        <v>112</v>
      </c>
      <c r="E70" s="13" t="s">
        <v>8</v>
      </c>
      <c r="F70" s="18"/>
      <c r="G70" s="34">
        <v>4</v>
      </c>
      <c r="H70" s="44">
        <v>1136</v>
      </c>
      <c r="I70" s="35">
        <f t="shared" si="10"/>
        <v>4544</v>
      </c>
      <c r="J70" s="129">
        <f t="shared" si="2"/>
        <v>1374.56</v>
      </c>
      <c r="K70" s="74">
        <f t="shared" si="11"/>
        <v>5498.24</v>
      </c>
      <c r="L70" s="83"/>
      <c r="M70" s="97"/>
      <c r="N70" s="98"/>
      <c r="O70" s="98">
        <f t="shared" si="8"/>
        <v>0</v>
      </c>
      <c r="P70" s="154">
        <f t="shared" si="3"/>
        <v>0</v>
      </c>
      <c r="Q70" s="152">
        <f t="shared" si="4"/>
        <v>0</v>
      </c>
      <c r="R70" s="91"/>
      <c r="S70" s="92"/>
      <c r="T70" s="92"/>
      <c r="U70" s="92"/>
      <c r="V70" s="172"/>
      <c r="W70" s="108">
        <f t="shared" si="5"/>
        <v>4</v>
      </c>
      <c r="X70" s="35">
        <v>1136</v>
      </c>
      <c r="Y70" s="146">
        <f t="shared" si="6"/>
        <v>4544</v>
      </c>
      <c r="Z70" s="158">
        <f t="shared" si="9"/>
        <v>1374.56</v>
      </c>
      <c r="AA70" s="136">
        <f t="shared" si="7"/>
        <v>5498.24</v>
      </c>
    </row>
    <row r="71" spans="1:120" ht="120" customHeight="1" x14ac:dyDescent="0.25">
      <c r="A71" s="10" t="s">
        <v>93</v>
      </c>
      <c r="B71" s="1" t="s">
        <v>165</v>
      </c>
      <c r="C71" s="11" t="s">
        <v>218</v>
      </c>
      <c r="D71" s="19" t="s">
        <v>94</v>
      </c>
      <c r="E71" s="13"/>
      <c r="F71" s="11"/>
      <c r="G71" s="34">
        <v>2</v>
      </c>
      <c r="H71" s="44">
        <v>11054</v>
      </c>
      <c r="I71" s="35">
        <f t="shared" si="10"/>
        <v>22108</v>
      </c>
      <c r="J71" s="129">
        <f t="shared" si="2"/>
        <v>13375.34</v>
      </c>
      <c r="K71" s="74">
        <f t="shared" si="11"/>
        <v>26750.68</v>
      </c>
      <c r="L71" s="85"/>
      <c r="M71" s="97"/>
      <c r="N71" s="98"/>
      <c r="O71" s="98">
        <f t="shared" si="8"/>
        <v>0</v>
      </c>
      <c r="P71" s="154">
        <f t="shared" si="3"/>
        <v>0</v>
      </c>
      <c r="Q71" s="152">
        <f t="shared" si="4"/>
        <v>0</v>
      </c>
      <c r="R71" s="91"/>
      <c r="S71" s="92"/>
      <c r="T71" s="92"/>
      <c r="U71" s="92"/>
      <c r="V71" s="172"/>
      <c r="W71" s="108">
        <f t="shared" si="5"/>
        <v>2</v>
      </c>
      <c r="X71" s="35">
        <v>11054</v>
      </c>
      <c r="Y71" s="146">
        <f t="shared" si="6"/>
        <v>22108</v>
      </c>
      <c r="Z71" s="158">
        <f t="shared" si="9"/>
        <v>13375.34</v>
      </c>
      <c r="AA71" s="136">
        <f t="shared" si="7"/>
        <v>26750.68</v>
      </c>
    </row>
    <row r="72" spans="1:120" ht="166.15" customHeight="1" x14ac:dyDescent="0.25">
      <c r="A72" s="10" t="s">
        <v>95</v>
      </c>
      <c r="B72" s="1" t="s">
        <v>169</v>
      </c>
      <c r="C72" s="11" t="s">
        <v>219</v>
      </c>
      <c r="D72" s="19" t="s">
        <v>113</v>
      </c>
      <c r="E72" s="13" t="s">
        <v>89</v>
      </c>
      <c r="F72" s="20"/>
      <c r="G72" s="34">
        <v>20</v>
      </c>
      <c r="H72" s="44">
        <v>4938</v>
      </c>
      <c r="I72" s="35">
        <f t="shared" si="10"/>
        <v>98760</v>
      </c>
      <c r="J72" s="129">
        <f t="shared" si="2"/>
        <v>5974.98</v>
      </c>
      <c r="K72" s="74">
        <f t="shared" si="11"/>
        <v>119499.59999999999</v>
      </c>
      <c r="L72" s="83"/>
      <c r="M72" s="97"/>
      <c r="N72" s="98"/>
      <c r="O72" s="98">
        <f t="shared" si="8"/>
        <v>0</v>
      </c>
      <c r="P72" s="154">
        <f t="shared" si="3"/>
        <v>0</v>
      </c>
      <c r="Q72" s="152">
        <f t="shared" si="4"/>
        <v>0</v>
      </c>
      <c r="R72" s="91"/>
      <c r="S72" s="92"/>
      <c r="T72" s="92"/>
      <c r="U72" s="92"/>
      <c r="V72" s="172"/>
      <c r="W72" s="108">
        <f t="shared" si="5"/>
        <v>20</v>
      </c>
      <c r="X72" s="35">
        <v>4938</v>
      </c>
      <c r="Y72" s="146">
        <f t="shared" si="6"/>
        <v>98760</v>
      </c>
      <c r="Z72" s="158">
        <f t="shared" si="9"/>
        <v>5974.98</v>
      </c>
      <c r="AA72" s="136">
        <f t="shared" si="7"/>
        <v>119499.59999999999</v>
      </c>
    </row>
    <row r="73" spans="1:120" ht="165" customHeight="1" x14ac:dyDescent="0.25">
      <c r="A73" s="10" t="s">
        <v>96</v>
      </c>
      <c r="B73" s="1" t="s">
        <v>170</v>
      </c>
      <c r="C73" s="11" t="s">
        <v>220</v>
      </c>
      <c r="D73" s="19" t="s">
        <v>113</v>
      </c>
      <c r="E73" s="13" t="s">
        <v>89</v>
      </c>
      <c r="F73" s="20"/>
      <c r="G73" s="34">
        <v>4</v>
      </c>
      <c r="H73" s="44">
        <v>9911</v>
      </c>
      <c r="I73" s="35">
        <f t="shared" si="10"/>
        <v>39644</v>
      </c>
      <c r="J73" s="129">
        <f t="shared" si="2"/>
        <v>11992.31</v>
      </c>
      <c r="K73" s="74">
        <f t="shared" si="11"/>
        <v>47969.24</v>
      </c>
      <c r="L73" s="83"/>
      <c r="M73" s="97"/>
      <c r="N73" s="98"/>
      <c r="O73" s="98">
        <f t="shared" si="8"/>
        <v>0</v>
      </c>
      <c r="P73" s="154">
        <f t="shared" si="3"/>
        <v>0</v>
      </c>
      <c r="Q73" s="152">
        <f t="shared" si="4"/>
        <v>0</v>
      </c>
      <c r="R73" s="91"/>
      <c r="S73" s="92"/>
      <c r="T73" s="92"/>
      <c r="U73" s="92"/>
      <c r="V73" s="172"/>
      <c r="W73" s="108">
        <f t="shared" si="5"/>
        <v>4</v>
      </c>
      <c r="X73" s="35">
        <v>9911</v>
      </c>
      <c r="Y73" s="146">
        <f t="shared" si="6"/>
        <v>39644</v>
      </c>
      <c r="Z73" s="158">
        <f t="shared" si="9"/>
        <v>11992.31</v>
      </c>
      <c r="AA73" s="136">
        <f t="shared" si="7"/>
        <v>47969.24</v>
      </c>
    </row>
    <row r="74" spans="1:120" ht="112.15" customHeight="1" x14ac:dyDescent="0.25">
      <c r="A74" s="53" t="s">
        <v>273</v>
      </c>
      <c r="B74" s="57" t="s">
        <v>231</v>
      </c>
      <c r="C74" s="54"/>
      <c r="D74" s="55" t="s">
        <v>232</v>
      </c>
      <c r="E74" s="56" t="s">
        <v>8</v>
      </c>
      <c r="F74" s="48"/>
      <c r="G74" s="58">
        <v>60</v>
      </c>
      <c r="H74" s="44">
        <v>988</v>
      </c>
      <c r="I74" s="59">
        <f t="shared" ref="I74:I76" si="12">H74*G74</f>
        <v>59280</v>
      </c>
      <c r="J74" s="129">
        <f t="shared" si="2"/>
        <v>1195.48</v>
      </c>
      <c r="K74" s="75">
        <f t="shared" ref="K74:K76" si="13">J74*G74</f>
        <v>71728.800000000003</v>
      </c>
      <c r="L74" s="103">
        <v>1</v>
      </c>
      <c r="M74" s="104"/>
      <c r="N74" s="105"/>
      <c r="O74" s="98">
        <f t="shared" si="8"/>
        <v>0</v>
      </c>
      <c r="P74" s="154">
        <f t="shared" si="3"/>
        <v>0</v>
      </c>
      <c r="Q74" s="152">
        <f t="shared" si="4"/>
        <v>0</v>
      </c>
      <c r="R74" s="106">
        <v>16</v>
      </c>
      <c r="S74" s="107">
        <v>988</v>
      </c>
      <c r="T74" s="107">
        <f>S74*R74</f>
        <v>15808</v>
      </c>
      <c r="U74" s="107">
        <f>S74*1.21</f>
        <v>1195.48</v>
      </c>
      <c r="V74" s="173">
        <v>19127.68</v>
      </c>
      <c r="W74" s="108">
        <f t="shared" si="5"/>
        <v>76</v>
      </c>
      <c r="X74" s="35">
        <v>988</v>
      </c>
      <c r="Y74" s="146">
        <f t="shared" si="6"/>
        <v>75088</v>
      </c>
      <c r="Z74" s="158">
        <f t="shared" si="9"/>
        <v>1195.48</v>
      </c>
      <c r="AA74" s="136">
        <f>Z74*W74</f>
        <v>90856.48</v>
      </c>
    </row>
    <row r="75" spans="1:120" s="61" customFormat="1" ht="112.15" customHeight="1" x14ac:dyDescent="0.25">
      <c r="A75" s="63"/>
      <c r="B75" s="64" t="s">
        <v>241</v>
      </c>
      <c r="C75" s="65" t="s">
        <v>240</v>
      </c>
      <c r="D75" s="66" t="s">
        <v>112</v>
      </c>
      <c r="E75" s="67" t="s">
        <v>89</v>
      </c>
      <c r="F75" s="68"/>
      <c r="G75" s="69">
        <v>2</v>
      </c>
      <c r="H75" s="44">
        <v>9651</v>
      </c>
      <c r="I75" s="59">
        <f t="shared" si="12"/>
        <v>19302</v>
      </c>
      <c r="J75" s="129">
        <f t="shared" ref="J75:J79" si="14">H75*1.21</f>
        <v>11677.71</v>
      </c>
      <c r="K75" s="76">
        <f>J75*G75</f>
        <v>23355.42</v>
      </c>
      <c r="L75" s="86"/>
      <c r="M75" s="99"/>
      <c r="N75" s="100"/>
      <c r="O75" s="98">
        <f t="shared" si="8"/>
        <v>0</v>
      </c>
      <c r="P75" s="154">
        <f t="shared" ref="P75:P81" si="15">N75*1.21</f>
        <v>0</v>
      </c>
      <c r="Q75" s="152">
        <f t="shared" ref="Q75:Q81" si="16">P75*M75</f>
        <v>0</v>
      </c>
      <c r="R75" s="93"/>
      <c r="S75" s="94"/>
      <c r="T75" s="94"/>
      <c r="U75" s="107">
        <f t="shared" ref="U75:U80" si="17">S75*1.21</f>
        <v>0</v>
      </c>
      <c r="V75" s="173">
        <f t="shared" ref="V75:V78" si="18">U75*R75</f>
        <v>0</v>
      </c>
      <c r="W75" s="108">
        <f t="shared" ref="W75:W81" si="19">G75-M75+R75</f>
        <v>2</v>
      </c>
      <c r="X75" s="35">
        <v>9651</v>
      </c>
      <c r="Y75" s="146">
        <f t="shared" ref="Y75:Y80" si="20">X75*W75</f>
        <v>19302</v>
      </c>
      <c r="Z75" s="158">
        <f t="shared" si="9"/>
        <v>11677.71</v>
      </c>
      <c r="AA75" s="136">
        <f t="shared" ref="AA75:AA80" si="21">Z75*W75</f>
        <v>23355.42</v>
      </c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</row>
    <row r="76" spans="1:120" s="61" customFormat="1" ht="165.75" thickBot="1" x14ac:dyDescent="0.3">
      <c r="A76" s="63"/>
      <c r="B76" s="64" t="s">
        <v>242</v>
      </c>
      <c r="C76" s="65"/>
      <c r="D76" s="70" t="s">
        <v>15</v>
      </c>
      <c r="E76" s="67" t="s">
        <v>235</v>
      </c>
      <c r="F76" s="68"/>
      <c r="G76" s="69">
        <v>1</v>
      </c>
      <c r="H76" s="44">
        <v>119167</v>
      </c>
      <c r="I76" s="59">
        <f t="shared" si="12"/>
        <v>119167</v>
      </c>
      <c r="J76" s="129">
        <f t="shared" si="14"/>
        <v>144192.07</v>
      </c>
      <c r="K76" s="77">
        <f t="shared" si="13"/>
        <v>144192.07</v>
      </c>
      <c r="L76" s="168"/>
      <c r="M76" s="163"/>
      <c r="N76" s="164"/>
      <c r="O76" s="105">
        <f t="shared" ref="O76:O79" si="22">N76*M76</f>
        <v>0</v>
      </c>
      <c r="P76" s="154">
        <f t="shared" si="15"/>
        <v>0</v>
      </c>
      <c r="Q76" s="153">
        <f t="shared" si="16"/>
        <v>0</v>
      </c>
      <c r="R76" s="93"/>
      <c r="S76" s="94"/>
      <c r="T76" s="94"/>
      <c r="U76" s="107">
        <f t="shared" si="17"/>
        <v>0</v>
      </c>
      <c r="V76" s="173">
        <f t="shared" si="18"/>
        <v>0</v>
      </c>
      <c r="W76" s="108">
        <f t="shared" si="19"/>
        <v>1</v>
      </c>
      <c r="X76" s="35">
        <v>119167</v>
      </c>
      <c r="Y76" s="146">
        <f t="shared" si="20"/>
        <v>119167</v>
      </c>
      <c r="Z76" s="158">
        <f t="shared" ref="Z76:Z81" si="23">X76*1.21</f>
        <v>144192.07</v>
      </c>
      <c r="AA76" s="136">
        <f t="shared" si="21"/>
        <v>144192.07</v>
      </c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</row>
    <row r="77" spans="1:120" s="61" customFormat="1" ht="54" customHeight="1" x14ac:dyDescent="0.25">
      <c r="A77" s="63"/>
      <c r="B77" s="64" t="s">
        <v>268</v>
      </c>
      <c r="C77" s="65"/>
      <c r="D77" s="70" t="s">
        <v>269</v>
      </c>
      <c r="E77" s="67"/>
      <c r="F77" s="68"/>
      <c r="G77" s="69">
        <v>0</v>
      </c>
      <c r="H77" s="44"/>
      <c r="I77" s="59"/>
      <c r="J77" s="129">
        <f t="shared" si="14"/>
        <v>0</v>
      </c>
      <c r="K77" s="76"/>
      <c r="L77" s="169">
        <v>4</v>
      </c>
      <c r="M77" s="165"/>
      <c r="N77" s="164"/>
      <c r="O77" s="105">
        <f t="shared" si="22"/>
        <v>0</v>
      </c>
      <c r="P77" s="154">
        <f t="shared" si="15"/>
        <v>0</v>
      </c>
      <c r="Q77" s="153">
        <f t="shared" si="16"/>
        <v>0</v>
      </c>
      <c r="R77" s="161">
        <v>3</v>
      </c>
      <c r="S77" s="162">
        <v>2205</v>
      </c>
      <c r="T77" s="162">
        <f>S77*R77</f>
        <v>6615</v>
      </c>
      <c r="U77" s="107">
        <f t="shared" si="17"/>
        <v>2668.0499999999997</v>
      </c>
      <c r="V77" s="173">
        <f>U77*R77</f>
        <v>8004.15</v>
      </c>
      <c r="W77" s="108">
        <v>3</v>
      </c>
      <c r="X77" s="35">
        <v>2205</v>
      </c>
      <c r="Y77" s="146">
        <f t="shared" si="20"/>
        <v>6615</v>
      </c>
      <c r="Z77" s="158">
        <f t="shared" si="23"/>
        <v>2668.0499999999997</v>
      </c>
      <c r="AA77" s="136">
        <f t="shared" si="21"/>
        <v>8004.15</v>
      </c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</row>
    <row r="78" spans="1:120" s="61" customFormat="1" ht="54" customHeight="1" x14ac:dyDescent="0.25">
      <c r="A78" s="63"/>
      <c r="B78" s="64" t="s">
        <v>270</v>
      </c>
      <c r="C78" s="65"/>
      <c r="D78" s="70" t="s">
        <v>271</v>
      </c>
      <c r="E78" s="67"/>
      <c r="F78" s="68"/>
      <c r="G78" s="69">
        <v>0</v>
      </c>
      <c r="H78" s="44"/>
      <c r="I78" s="59"/>
      <c r="J78" s="129">
        <f t="shared" si="14"/>
        <v>0</v>
      </c>
      <c r="K78" s="76"/>
      <c r="L78" s="170">
        <v>5</v>
      </c>
      <c r="M78" s="165"/>
      <c r="N78" s="164"/>
      <c r="O78" s="105">
        <f t="shared" si="22"/>
        <v>0</v>
      </c>
      <c r="P78" s="154">
        <f t="shared" si="15"/>
        <v>0</v>
      </c>
      <c r="Q78" s="153">
        <f t="shared" si="16"/>
        <v>0</v>
      </c>
      <c r="R78" s="161">
        <v>2</v>
      </c>
      <c r="S78" s="162">
        <v>6200</v>
      </c>
      <c r="T78" s="162">
        <f>S78*R78</f>
        <v>12400</v>
      </c>
      <c r="U78" s="107">
        <f>S78*1.21</f>
        <v>7502</v>
      </c>
      <c r="V78" s="173">
        <f t="shared" si="18"/>
        <v>15004</v>
      </c>
      <c r="W78" s="108">
        <v>2</v>
      </c>
      <c r="X78" s="35">
        <v>6200</v>
      </c>
      <c r="Y78" s="146">
        <f t="shared" si="20"/>
        <v>12400</v>
      </c>
      <c r="Z78" s="158">
        <f t="shared" si="23"/>
        <v>7502</v>
      </c>
      <c r="AA78" s="136">
        <f t="shared" si="21"/>
        <v>15004</v>
      </c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</row>
    <row r="79" spans="1:120" s="61" customFormat="1" ht="54" customHeight="1" x14ac:dyDescent="0.25">
      <c r="A79" s="63"/>
      <c r="B79" s="64" t="s">
        <v>272</v>
      </c>
      <c r="C79" s="65"/>
      <c r="D79" s="70"/>
      <c r="E79" s="67"/>
      <c r="F79" s="68"/>
      <c r="G79" s="69">
        <v>0</v>
      </c>
      <c r="H79" s="44"/>
      <c r="I79" s="59"/>
      <c r="J79" s="129">
        <f t="shared" si="14"/>
        <v>0</v>
      </c>
      <c r="K79" s="76"/>
      <c r="L79" s="170">
        <v>6</v>
      </c>
      <c r="M79" s="165">
        <v>26</v>
      </c>
      <c r="N79" s="164">
        <v>500</v>
      </c>
      <c r="O79" s="105">
        <f t="shared" si="22"/>
        <v>13000</v>
      </c>
      <c r="P79" s="154">
        <f t="shared" si="15"/>
        <v>605</v>
      </c>
      <c r="Q79" s="153">
        <f>P79*M79</f>
        <v>15730</v>
      </c>
      <c r="R79" s="161"/>
      <c r="S79" s="162"/>
      <c r="T79" s="162"/>
      <c r="U79" s="107">
        <f t="shared" si="17"/>
        <v>0</v>
      </c>
      <c r="V79" s="173"/>
      <c r="W79" s="108">
        <v>-26</v>
      </c>
      <c r="X79" s="35">
        <v>500</v>
      </c>
      <c r="Y79" s="146">
        <f t="shared" si="20"/>
        <v>-13000</v>
      </c>
      <c r="Z79" s="158">
        <f t="shared" si="23"/>
        <v>605</v>
      </c>
      <c r="AA79" s="136">
        <f t="shared" si="21"/>
        <v>-15730</v>
      </c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</row>
    <row r="80" spans="1:120" ht="32.25" customHeight="1" x14ac:dyDescent="0.25">
      <c r="A80" s="10"/>
      <c r="B80" s="38" t="s">
        <v>243</v>
      </c>
      <c r="C80" s="11"/>
      <c r="D80" s="11"/>
      <c r="E80" s="11"/>
      <c r="F80" s="11"/>
      <c r="G80" s="39"/>
      <c r="H80" s="44"/>
      <c r="I80" s="40">
        <f>SUM(I10:I76)</f>
        <v>2999593</v>
      </c>
      <c r="J80" s="130">
        <f>SUM(J10:J76)</f>
        <v>814889.01999999979</v>
      </c>
      <c r="K80" s="74">
        <f>SUM(K10:K76)</f>
        <v>3629507.5299999984</v>
      </c>
      <c r="L80" s="83"/>
      <c r="M80" s="166"/>
      <c r="N80" s="98"/>
      <c r="O80" s="98">
        <f t="shared" ref="O80:O81" si="24">N80*M80</f>
        <v>0</v>
      </c>
      <c r="P80" s="154">
        <f t="shared" si="15"/>
        <v>0</v>
      </c>
      <c r="Q80" s="152">
        <f t="shared" si="16"/>
        <v>0</v>
      </c>
      <c r="R80" s="91"/>
      <c r="S80" s="92"/>
      <c r="T80" s="92"/>
      <c r="U80" s="107">
        <f t="shared" si="17"/>
        <v>0</v>
      </c>
      <c r="V80" s="172"/>
      <c r="W80" s="108">
        <f t="shared" si="19"/>
        <v>0</v>
      </c>
      <c r="X80" s="35"/>
      <c r="Y80" s="146">
        <f t="shared" si="20"/>
        <v>0</v>
      </c>
      <c r="Z80" s="158">
        <f t="shared" si="23"/>
        <v>0</v>
      </c>
      <c r="AA80" s="136">
        <f t="shared" si="21"/>
        <v>0</v>
      </c>
    </row>
    <row r="81" spans="1:27" ht="15.75" thickBot="1" x14ac:dyDescent="0.3">
      <c r="A81" s="46"/>
      <c r="B81" s="47" t="s">
        <v>133</v>
      </c>
      <c r="C81" s="47"/>
      <c r="D81" s="47"/>
      <c r="E81" s="47"/>
      <c r="F81" s="47"/>
      <c r="G81" s="47">
        <v>1</v>
      </c>
      <c r="H81" s="44">
        <v>45294</v>
      </c>
      <c r="I81" s="72">
        <f>H81*G81</f>
        <v>45294</v>
      </c>
      <c r="J81" s="131">
        <f>H81*0.21</f>
        <v>9511.74</v>
      </c>
      <c r="K81" s="78">
        <f>I81*1.21</f>
        <v>54805.74</v>
      </c>
      <c r="L81" s="87"/>
      <c r="M81" s="167"/>
      <c r="N81" s="101"/>
      <c r="O81" s="98">
        <f t="shared" si="24"/>
        <v>0</v>
      </c>
      <c r="P81" s="154">
        <f t="shared" si="15"/>
        <v>0</v>
      </c>
      <c r="Q81" s="152">
        <f t="shared" si="16"/>
        <v>0</v>
      </c>
      <c r="R81" s="95"/>
      <c r="S81" s="96"/>
      <c r="T81" s="96"/>
      <c r="U81" s="96"/>
      <c r="V81" s="174"/>
      <c r="W81" s="140">
        <f t="shared" si="19"/>
        <v>1</v>
      </c>
      <c r="X81" s="175">
        <v>45294</v>
      </c>
      <c r="Y81" s="141">
        <f>X81*W81</f>
        <v>45294</v>
      </c>
      <c r="Z81" s="176">
        <f t="shared" si="23"/>
        <v>54805.74</v>
      </c>
      <c r="AA81" s="159">
        <f>Y81*1.21</f>
        <v>54805.74</v>
      </c>
    </row>
    <row r="82" spans="1:27" ht="15.75" thickBot="1" x14ac:dyDescent="0.3">
      <c r="A82" s="49"/>
      <c r="B82" s="50" t="s">
        <v>244</v>
      </c>
      <c r="C82" s="51"/>
      <c r="D82" s="51"/>
      <c r="E82" s="51"/>
      <c r="F82" s="52"/>
      <c r="G82" s="52"/>
      <c r="H82" s="52"/>
      <c r="I82" s="177">
        <f>SUM(I80:I81)</f>
        <v>3044887</v>
      </c>
      <c r="J82" s="178">
        <f>SUM(J80:J81)</f>
        <v>824400.75999999978</v>
      </c>
      <c r="K82" s="179">
        <f>SUM(K80:K81)</f>
        <v>3684313.2699999986</v>
      </c>
      <c r="L82" s="180"/>
      <c r="M82" s="180"/>
      <c r="N82" s="180"/>
      <c r="O82" s="181">
        <f>SUM(O10:O81)</f>
        <v>129278</v>
      </c>
      <c r="P82" s="182"/>
      <c r="Q82" s="183">
        <v>156426.38</v>
      </c>
      <c r="R82" s="180"/>
      <c r="S82" s="180"/>
      <c r="T82" s="181">
        <f>SUM(T10:T81)</f>
        <v>34823</v>
      </c>
      <c r="U82" s="182"/>
      <c r="V82" s="184">
        <v>42135.83</v>
      </c>
      <c r="W82" s="180"/>
      <c r="X82" s="180"/>
      <c r="Y82" s="185">
        <f>SUM(Y10:Y81)</f>
        <v>2950432</v>
      </c>
      <c r="Z82" s="186"/>
      <c r="AA82" s="187">
        <f>SUM(AA10:AA81)</f>
        <v>3570022.7199999993</v>
      </c>
    </row>
    <row r="84" spans="1:27" x14ac:dyDescent="0.25">
      <c r="O84" s="171"/>
    </row>
    <row r="87" spans="1:27" x14ac:dyDescent="0.25">
      <c r="K87" s="171"/>
    </row>
  </sheetData>
  <mergeCells count="2">
    <mergeCell ref="A4:H4"/>
    <mergeCell ref="A5:G5"/>
  </mergeCells>
  <pageMargins left="0.11811023622047245" right="0.11811023622047245" top="0" bottom="0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Volný interiér ZKD</vt:lpstr>
      <vt:lpstr>'Volný interiér ZKD'!Oblast_tisku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Stará Petra</dc:creator>
  <cp:lastModifiedBy>Lucie Fialová</cp:lastModifiedBy>
  <cp:lastPrinted>2023-01-04T10:47:01Z</cp:lastPrinted>
  <dcterms:created xsi:type="dcterms:W3CDTF">2020-03-25T07:11:24Z</dcterms:created>
  <dcterms:modified xsi:type="dcterms:W3CDTF">2023-02-21T13:14:49Z</dcterms:modified>
</cp:coreProperties>
</file>