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2023\59-90162-VZ-2023 Dodávka IT techniky pro NPO_nadlimit\"/>
    </mc:Choice>
  </mc:AlternateContent>
  <xr:revisionPtr revIDLastSave="0" documentId="13_ncr:1_{265438D8-494C-4A18-B7D2-40AAA4D276EB}" xr6:coauthVersionLast="36" xr6:coauthVersionMax="36" xr10:uidLastSave="{00000000-0000-0000-0000-000000000000}"/>
  <bookViews>
    <workbookView xWindow="0" yWindow="0" windowWidth="28800" windowHeight="12225" xr2:uid="{E4280B2C-FDD5-4B3D-B5CC-19D020067A11}"/>
  </bookViews>
  <sheets>
    <sheet name="nabídkový list" sheetId="1" r:id="rId1"/>
  </sheets>
  <definedNames>
    <definedName name="_xlnm.Print_Area" localSheetId="0">'nabídkový list'!#REF!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 s="1"/>
  <c r="H17" i="1" l="1"/>
  <c r="I17" i="1" s="1"/>
  <c r="H16" i="1"/>
  <c r="I16" i="1" s="1"/>
  <c r="H15" i="1"/>
  <c r="I15" i="1" s="1"/>
  <c r="H14" i="1"/>
  <c r="I14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6" i="1" l="1"/>
  <c r="I6" i="1" s="1"/>
  <c r="H7" i="1"/>
  <c r="I7" i="1" s="1"/>
  <c r="H5" i="1"/>
  <c r="I5" i="1" l="1"/>
  <c r="I19" i="1" s="1"/>
  <c r="H19" i="1"/>
</calcChain>
</file>

<file path=xl/sharedStrings.xml><?xml version="1.0" encoding="utf-8"?>
<sst xmlns="http://schemas.openxmlformats.org/spreadsheetml/2006/main" count="47" uniqueCount="46">
  <si>
    <t>1</t>
  </si>
  <si>
    <t>2</t>
  </si>
  <si>
    <t>3</t>
  </si>
  <si>
    <t>Jednotková nabídková cena v Kč bez DPH</t>
  </si>
  <si>
    <t>Cena celkem v Kč bez DPH</t>
  </si>
  <si>
    <t>Cena celkem v Kč vč. DPH</t>
  </si>
  <si>
    <t>Položka č.</t>
  </si>
  <si>
    <t>Název</t>
  </si>
  <si>
    <t>Počet ks</t>
  </si>
  <si>
    <t>Max. jednotková cena v Kč bez DPH</t>
  </si>
  <si>
    <t>4</t>
  </si>
  <si>
    <t>5</t>
  </si>
  <si>
    <t>6</t>
  </si>
  <si>
    <t>7</t>
  </si>
  <si>
    <t>8</t>
  </si>
  <si>
    <t>9</t>
  </si>
  <si>
    <t>Výkonné PC</t>
  </si>
  <si>
    <t>Výkonný notebook 15,6"</t>
  </si>
  <si>
    <t>Barevná multifunkční laserová/LED tiskárna</t>
  </si>
  <si>
    <t>Grafický tablet</t>
  </si>
  <si>
    <t>Externí HDD</t>
  </si>
  <si>
    <t>Headset pro virtuální realitu</t>
  </si>
  <si>
    <t>Herní sluchátka</t>
  </si>
  <si>
    <t>Klávesnice, myš k PC</t>
  </si>
  <si>
    <t>Notebook 15,6"</t>
  </si>
  <si>
    <t>LCD monitor 23,8“</t>
  </si>
  <si>
    <t>SFF PC</t>
  </si>
  <si>
    <t>PC</t>
  </si>
  <si>
    <t>10</t>
  </si>
  <si>
    <t>11</t>
  </si>
  <si>
    <t>12</t>
  </si>
  <si>
    <t>13</t>
  </si>
  <si>
    <t>14</t>
  </si>
  <si>
    <t xml:space="preserve">Místo dodání </t>
  </si>
  <si>
    <t>Rektorát Ostravské univerzity, Dvořákova 7, 702 00 Ostrava</t>
  </si>
  <si>
    <t>Pedagogická fakulta Ostravské univerzity, Fráni Šrámka 3, 709 00 Ostrava – Mariánské Hory</t>
  </si>
  <si>
    <t>Lékařská fakulta Ostravské univerzity, Syllabova 2879/19, 703 00 Ostrava Vítkovice</t>
  </si>
  <si>
    <t>Pedagogická fakulta Ostravské univerzity, Černá louka 3397, 702 00 Ostrava</t>
  </si>
  <si>
    <t>Příloha č. 2 - Položkový rozpočet</t>
  </si>
  <si>
    <t>Kupní smlouva č. 1 - FU</t>
  </si>
  <si>
    <t>Kupní smlouva č. 2 - PdF</t>
  </si>
  <si>
    <t>Kupní smlouva č. 3 - LF</t>
  </si>
  <si>
    <t>Smlouva (provozní jednotka)</t>
  </si>
  <si>
    <t xml:space="preserve">Cena celkem </t>
  </si>
  <si>
    <t>Tablet s OS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</si>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</sst>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" fontId="0" fillId="0" borderId="0" xfId="0" applyNumberFormat="1"/>
    <xf numFmtId="4" fontId="0" fillId="0" borderId="0" xfId="0" applyNumberFormat="1"/>
    <xf numFmtId="4" fontId="2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2" fontId="3" fillId="0" borderId="0" xfId="0" applyNumberFormat="1" applyFont="1" applyBorder="1" applyAlignment="1"/>
    <xf numFmtId="2" fontId="3" fillId="0" borderId="0" xfId="0" applyNumberFormat="1" applyFont="1" applyBorder="1"/>
    <xf numFmtId="49" fontId="3" fillId="0" borderId="1" xfId="0" applyNumberFormat="1" applyFont="1" applyBorder="1" applyAlignment="1">
      <alignment horizontal="center"/>
    </xf>
    <xf numFmtId="4" fontId="4" fillId="0" borderId="0" xfId="0" applyNumberFormat="1" applyFont="1"/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Fill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  <xf numFmtId="4" fontId="4" fillId="0" borderId="1" xfId="0" applyNumberFormat="1" applyFont="1" applyBorder="1"/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 applyAlignment="1">
      <alignment horizontal="center" wrapText="1"/>
    </xf>
    <xf numFmtId="0" fontId="5" fillId="0" borderId="2" xfId="0" applyFont="1" applyFill="1" applyBorder="1"/>
    <xf numFmtId="0" fontId="5" fillId="0" borderId="2" xfId="0" applyFont="1" applyBorder="1" applyAlignment="1">
      <alignment horizontal="center"/>
    </xf>
    <xf numFmtId="4" fontId="5" fillId="0" borderId="5" xfId="0" applyNumberFormat="1" applyFont="1" applyBorder="1"/>
    <xf numFmtId="0" fontId="5" fillId="0" borderId="3" xfId="0" applyFont="1" applyFill="1" applyBorder="1"/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/>
    <xf numFmtId="4" fontId="5" fillId="0" borderId="3" xfId="0" applyNumberFormat="1" applyFont="1" applyFill="1" applyBorder="1"/>
    <xf numFmtId="0" fontId="5" fillId="0" borderId="4" xfId="0" applyFont="1" applyFill="1" applyBorder="1"/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/>
    <xf numFmtId="4" fontId="8" fillId="0" borderId="1" xfId="0" applyNumberFormat="1" applyFont="1" applyBorder="1"/>
    <xf numFmtId="0" fontId="1" fillId="0" borderId="0" xfId="0" applyFont="1" applyAlignment="1">
      <alignment horizontal="left" vertical="top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24B6B-C2B2-4C81-939F-33F959B33090}">
  <sheetPr>
    <pageSetUpPr fitToPage="1"/>
  </sheetPr>
  <dimension ref="A1:P19"/>
  <sheetViews>
    <sheetView tabSelected="1" topLeftCell="A4" zoomScaleNormal="100" workbookViewId="0">
      <selection activeCell="C20" sqref="C20"/>
    </sheetView>
  </sheetViews>
  <sheetFormatPr defaultRowHeight="15" x14ac:dyDescent="0.25"/>
  <cols>
    <col min="1" max="1" width="28.28515625" customWidth="1"/>
    <col min="2" max="2" width="32.42578125" customWidth="1"/>
    <col min="3" max="3" width="11.42578125" style="4" customWidth="1"/>
    <col min="4" max="4" width="41.42578125" customWidth="1"/>
    <col min="5" max="5" width="12.5703125" style="5" bestFit="1" customWidth="1"/>
    <col min="6" max="6" width="18.5703125" style="1" customWidth="1"/>
    <col min="7" max="7" width="24" style="1" customWidth="1"/>
    <col min="8" max="8" width="17.42578125" style="2" customWidth="1"/>
    <col min="9" max="9" width="17.5703125" style="2" customWidth="1"/>
    <col min="10" max="10" width="12.5703125" style="2" bestFit="1" customWidth="1"/>
    <col min="11" max="11" width="16.140625" style="2" customWidth="1"/>
    <col min="13" max="13" width="15.140625" customWidth="1"/>
    <col min="14" max="14" width="12.5703125" bestFit="1" customWidth="1"/>
    <col min="15" max="15" width="11" bestFit="1" customWidth="1"/>
    <col min="16" max="16" width="12.5703125" bestFit="1" customWidth="1"/>
  </cols>
  <sheetData>
    <row r="1" spans="1:16" ht="15.75" x14ac:dyDescent="0.25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"/>
      <c r="K1" s="3"/>
    </row>
    <row r="2" spans="1:16" x14ac:dyDescent="0.25">
      <c r="C2" s="10"/>
      <c r="D2" s="11"/>
      <c r="E2" s="12"/>
      <c r="F2" s="6"/>
      <c r="G2" s="6"/>
      <c r="H2" s="9"/>
      <c r="I2" s="9"/>
    </row>
    <row r="3" spans="1:16" x14ac:dyDescent="0.25">
      <c r="C3" s="10"/>
      <c r="D3" s="11"/>
      <c r="E3" s="12"/>
      <c r="F3" s="7"/>
      <c r="G3" s="7"/>
      <c r="H3" s="9"/>
      <c r="I3" s="9"/>
    </row>
    <row r="4" spans="1:16" ht="41.25" customHeight="1" thickBot="1" x14ac:dyDescent="0.3">
      <c r="A4" s="17" t="s">
        <v>42</v>
      </c>
      <c r="B4" s="17" t="s">
        <v>33</v>
      </c>
      <c r="C4" s="17" t="s">
        <v>6</v>
      </c>
      <c r="D4" s="18" t="s">
        <v>7</v>
      </c>
      <c r="E4" s="18" t="s">
        <v>8</v>
      </c>
      <c r="F4" s="21" t="s">
        <v>9</v>
      </c>
      <c r="G4" s="19" t="s">
        <v>3</v>
      </c>
      <c r="H4" s="20" t="s">
        <v>4</v>
      </c>
      <c r="I4" s="20" t="s">
        <v>5</v>
      </c>
    </row>
    <row r="5" spans="1:16" s="2" customFormat="1" ht="16.5" customHeight="1" x14ac:dyDescent="0.25">
      <c r="A5" s="37" t="s">
        <v>39</v>
      </c>
      <c r="B5" s="39" t="s">
        <v>34</v>
      </c>
      <c r="C5" s="8" t="s">
        <v>0</v>
      </c>
      <c r="D5" s="22" t="s">
        <v>16</v>
      </c>
      <c r="E5" s="23">
        <v>16</v>
      </c>
      <c r="F5" s="24">
        <v>33200</v>
      </c>
      <c r="G5" s="15">
        <v>0</v>
      </c>
      <c r="H5" s="16">
        <f>G5*E5</f>
        <v>0</v>
      </c>
      <c r="I5" s="16">
        <f>H5*1.21</f>
        <v>0</v>
      </c>
      <c r="L5"/>
      <c r="M5"/>
      <c r="N5"/>
      <c r="O5"/>
      <c r="P5"/>
    </row>
    <row r="6" spans="1:16" s="2" customFormat="1" ht="16.5" customHeight="1" x14ac:dyDescent="0.25">
      <c r="A6" s="37"/>
      <c r="B6" s="39"/>
      <c r="C6" s="8" t="s">
        <v>1</v>
      </c>
      <c r="D6" s="25" t="s">
        <v>17</v>
      </c>
      <c r="E6" s="26">
        <v>4</v>
      </c>
      <c r="F6" s="15">
        <v>24900</v>
      </c>
      <c r="G6" s="15">
        <v>0</v>
      </c>
      <c r="H6" s="16">
        <f t="shared" ref="H6:H8" si="0">G6*E6</f>
        <v>0</v>
      </c>
      <c r="I6" s="16">
        <f t="shared" ref="I6:I8" si="1">H6*1.21</f>
        <v>0</v>
      </c>
      <c r="L6"/>
      <c r="M6"/>
      <c r="N6"/>
      <c r="O6"/>
      <c r="P6"/>
    </row>
    <row r="7" spans="1:16" s="2" customFormat="1" x14ac:dyDescent="0.25">
      <c r="A7" s="37"/>
      <c r="B7" s="39"/>
      <c r="C7" s="8" t="s">
        <v>2</v>
      </c>
      <c r="D7" s="25" t="s">
        <v>18</v>
      </c>
      <c r="E7" s="26">
        <v>1</v>
      </c>
      <c r="F7" s="27">
        <v>12400</v>
      </c>
      <c r="G7" s="15">
        <v>0</v>
      </c>
      <c r="H7" s="16">
        <f t="shared" si="0"/>
        <v>0</v>
      </c>
      <c r="I7" s="16">
        <f t="shared" si="1"/>
        <v>0</v>
      </c>
      <c r="L7"/>
      <c r="M7"/>
      <c r="N7"/>
      <c r="O7"/>
      <c r="P7"/>
    </row>
    <row r="8" spans="1:16" x14ac:dyDescent="0.25">
      <c r="A8" s="37"/>
      <c r="B8" s="39"/>
      <c r="C8" s="8" t="s">
        <v>10</v>
      </c>
      <c r="D8" s="25" t="s">
        <v>19</v>
      </c>
      <c r="E8" s="26">
        <v>15</v>
      </c>
      <c r="F8" s="27">
        <v>19600</v>
      </c>
      <c r="G8" s="15">
        <v>0</v>
      </c>
      <c r="H8" s="16">
        <f t="shared" si="0"/>
        <v>0</v>
      </c>
      <c r="I8" s="16">
        <f t="shared" si="1"/>
        <v>0</v>
      </c>
    </row>
    <row r="9" spans="1:16" x14ac:dyDescent="0.25">
      <c r="A9" s="37"/>
      <c r="B9" s="39"/>
      <c r="C9" s="8" t="s">
        <v>11</v>
      </c>
      <c r="D9" s="25" t="s">
        <v>44</v>
      </c>
      <c r="E9" s="26">
        <v>5</v>
      </c>
      <c r="F9" s="27">
        <v>21000</v>
      </c>
      <c r="G9" s="15">
        <v>0</v>
      </c>
      <c r="H9" s="16">
        <f t="shared" ref="H9:H13" si="2">G9*E9</f>
        <v>0</v>
      </c>
      <c r="I9" s="16">
        <f t="shared" ref="I9:I13" si="3">H9*1.21</f>
        <v>0</v>
      </c>
    </row>
    <row r="10" spans="1:16" x14ac:dyDescent="0.25">
      <c r="A10" s="37"/>
      <c r="B10" s="39"/>
      <c r="C10" s="8" t="s">
        <v>12</v>
      </c>
      <c r="D10" s="25" t="s">
        <v>20</v>
      </c>
      <c r="E10" s="26">
        <v>7</v>
      </c>
      <c r="F10" s="27">
        <v>1650</v>
      </c>
      <c r="G10" s="15">
        <v>0</v>
      </c>
      <c r="H10" s="16">
        <f t="shared" si="2"/>
        <v>0</v>
      </c>
      <c r="I10" s="16">
        <f t="shared" si="3"/>
        <v>0</v>
      </c>
    </row>
    <row r="11" spans="1:16" x14ac:dyDescent="0.25">
      <c r="A11" s="37"/>
      <c r="B11" s="39"/>
      <c r="C11" s="8" t="s">
        <v>13</v>
      </c>
      <c r="D11" s="25" t="s">
        <v>21</v>
      </c>
      <c r="E11" s="26">
        <v>15</v>
      </c>
      <c r="F11" s="28">
        <v>13000</v>
      </c>
      <c r="G11" s="15">
        <v>0</v>
      </c>
      <c r="H11" s="16">
        <f t="shared" si="2"/>
        <v>0</v>
      </c>
      <c r="I11" s="16">
        <f t="shared" si="3"/>
        <v>0</v>
      </c>
    </row>
    <row r="12" spans="1:16" x14ac:dyDescent="0.25">
      <c r="A12" s="37"/>
      <c r="B12" s="39"/>
      <c r="C12" s="8" t="s">
        <v>14</v>
      </c>
      <c r="D12" s="25" t="s">
        <v>22</v>
      </c>
      <c r="E12" s="26">
        <v>15</v>
      </c>
      <c r="F12" s="27">
        <v>1500</v>
      </c>
      <c r="G12" s="15">
        <v>0</v>
      </c>
      <c r="H12" s="16">
        <f t="shared" si="2"/>
        <v>0</v>
      </c>
      <c r="I12" s="16">
        <f t="shared" si="3"/>
        <v>0</v>
      </c>
    </row>
    <row r="13" spans="1:16" ht="15.75" thickBot="1" x14ac:dyDescent="0.3">
      <c r="A13" s="37"/>
      <c r="B13" s="39"/>
      <c r="C13" s="8" t="s">
        <v>15</v>
      </c>
      <c r="D13" s="29" t="s">
        <v>23</v>
      </c>
      <c r="E13" s="30">
        <v>16</v>
      </c>
      <c r="F13" s="31">
        <v>350</v>
      </c>
      <c r="G13" s="15">
        <v>0</v>
      </c>
      <c r="H13" s="16">
        <f t="shared" si="2"/>
        <v>0</v>
      </c>
      <c r="I13" s="16">
        <f t="shared" si="3"/>
        <v>0</v>
      </c>
    </row>
    <row r="14" spans="1:16" ht="23.25" customHeight="1" x14ac:dyDescent="0.25">
      <c r="A14" s="38" t="s">
        <v>40</v>
      </c>
      <c r="B14" s="40" t="s">
        <v>35</v>
      </c>
      <c r="C14" s="8" t="s">
        <v>28</v>
      </c>
      <c r="D14" s="13" t="s">
        <v>25</v>
      </c>
      <c r="E14" s="14">
        <v>3</v>
      </c>
      <c r="F14" s="15">
        <v>3300</v>
      </c>
      <c r="G14" s="15">
        <v>0</v>
      </c>
      <c r="H14" s="16">
        <f>G14*E14</f>
        <v>0</v>
      </c>
      <c r="I14" s="16">
        <f>H14*1.21</f>
        <v>0</v>
      </c>
    </row>
    <row r="15" spans="1:16" ht="21.75" customHeight="1" x14ac:dyDescent="0.25">
      <c r="A15" s="38"/>
      <c r="B15" s="40"/>
      <c r="C15" s="8" t="s">
        <v>29</v>
      </c>
      <c r="D15" s="13" t="s">
        <v>26</v>
      </c>
      <c r="E15" s="14">
        <v>48</v>
      </c>
      <c r="F15" s="15">
        <v>14050</v>
      </c>
      <c r="G15" s="15">
        <v>0</v>
      </c>
      <c r="H15" s="16">
        <f t="shared" ref="H15:H17" si="4">G15*E15</f>
        <v>0</v>
      </c>
      <c r="I15" s="16">
        <f t="shared" ref="I15:I17" si="5">H15*1.21</f>
        <v>0</v>
      </c>
    </row>
    <row r="16" spans="1:16" ht="41.25" customHeight="1" x14ac:dyDescent="0.25">
      <c r="A16" s="38"/>
      <c r="B16" s="33" t="s">
        <v>37</v>
      </c>
      <c r="C16" s="8" t="s">
        <v>30</v>
      </c>
      <c r="D16" s="13" t="s">
        <v>27</v>
      </c>
      <c r="E16" s="14">
        <v>16</v>
      </c>
      <c r="F16" s="15">
        <v>14050</v>
      </c>
      <c r="G16" s="15">
        <v>0</v>
      </c>
      <c r="H16" s="16">
        <f t="shared" si="4"/>
        <v>0</v>
      </c>
      <c r="I16" s="16">
        <f t="shared" si="5"/>
        <v>0</v>
      </c>
    </row>
    <row r="17" spans="1:9" ht="44.25" customHeight="1" thickBot="1" x14ac:dyDescent="0.3">
      <c r="A17" s="38"/>
      <c r="B17" s="33" t="s">
        <v>35</v>
      </c>
      <c r="C17" s="8" t="s">
        <v>31</v>
      </c>
      <c r="D17" s="13" t="s">
        <v>45</v>
      </c>
      <c r="E17" s="14">
        <v>1</v>
      </c>
      <c r="F17" s="15">
        <v>17000</v>
      </c>
      <c r="G17" s="15">
        <v>0</v>
      </c>
      <c r="H17" s="16">
        <f t="shared" si="4"/>
        <v>0</v>
      </c>
      <c r="I17" s="16">
        <f t="shared" si="5"/>
        <v>0</v>
      </c>
    </row>
    <row r="18" spans="1:9" ht="39" thickBot="1" x14ac:dyDescent="0.3">
      <c r="A18" s="32" t="s">
        <v>41</v>
      </c>
      <c r="B18" s="33" t="s">
        <v>36</v>
      </c>
      <c r="C18" s="8" t="s">
        <v>32</v>
      </c>
      <c r="D18" s="29" t="s">
        <v>24</v>
      </c>
      <c r="E18" s="23">
        <v>3</v>
      </c>
      <c r="F18" s="24">
        <v>19000</v>
      </c>
      <c r="G18" s="15">
        <v>0</v>
      </c>
      <c r="H18" s="16">
        <f>G18*E18</f>
        <v>0</v>
      </c>
      <c r="I18" s="16">
        <f>H18*1.21</f>
        <v>0</v>
      </c>
    </row>
    <row r="19" spans="1:9" x14ac:dyDescent="0.25">
      <c r="G19" s="34" t="s">
        <v>43</v>
      </c>
      <c r="H19" s="35">
        <f>SUM(H5:H18)</f>
        <v>0</v>
      </c>
      <c r="I19" s="35">
        <f>SUM(I5:I18)</f>
        <v>0</v>
      </c>
    </row>
  </sheetData>
  <mergeCells count="5">
    <mergeCell ref="A1:I1"/>
    <mergeCell ref="A5:A13"/>
    <mergeCell ref="A14:A17"/>
    <mergeCell ref="B5:B13"/>
    <mergeCell ref="B14:B15"/>
  </mergeCells>
  <pageMargins left="0.7" right="0.7" top="0.78740157499999996" bottom="0.78740157499999996" header="0.3" footer="0.3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2A229200DCF445943ACB2644391890" ma:contentTypeVersion="15" ma:contentTypeDescription="Vytvoří nový dokument" ma:contentTypeScope="" ma:versionID="6767d49bc1926c765bf6cc989f319c26">
  <xsd:schema xmlns:xsd="http://www.w3.org/2001/XMLSchema" xmlns:xs="http://www.w3.org/2001/XMLSchema" xmlns:p="http://schemas.microsoft.com/office/2006/metadata/properties" xmlns:ns3="d2e7199e-0296-4194-9bd7-5bbdc7f7e556" xmlns:ns4="073c8e4d-757a-46bd-b2ce-4fab3535b87b" targetNamespace="http://schemas.microsoft.com/office/2006/metadata/properties" ma:root="true" ma:fieldsID="bc73bd64048bd5721ac380dce21c711a" ns3:_="" ns4:_="">
    <xsd:import namespace="d2e7199e-0296-4194-9bd7-5bbdc7f7e556"/>
    <xsd:import namespace="073c8e4d-757a-46bd-b2ce-4fab3535b87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7199e-0296-4194-9bd7-5bbdc7f7e5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c8e4d-757a-46bd-b2ce-4fab3535b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66E02E-33AB-4CC1-AAEB-BED1606B50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32CD1A-F2ED-4856-B907-B5046402F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e7199e-0296-4194-9bd7-5bbdc7f7e556"/>
    <ds:schemaRef ds:uri="073c8e4d-757a-46bd-b2ce-4fab3535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0B3500-2180-4BE3-90C0-4ABF406539CD}">
  <ds:schemaRefs>
    <ds:schemaRef ds:uri="d2e7199e-0296-4194-9bd7-5bbdc7f7e556"/>
    <ds:schemaRef ds:uri="http://purl.org/dc/elements/1.1/"/>
    <ds:schemaRef ds:uri="073c8e4d-757a-46bd-b2ce-4fab3535b87b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Santariusová</dc:creator>
  <cp:lastModifiedBy>Lucie Fialová</cp:lastModifiedBy>
  <cp:lastPrinted>2023-10-24T04:39:24Z</cp:lastPrinted>
  <dcterms:created xsi:type="dcterms:W3CDTF">2023-07-27T12:23:52Z</dcterms:created>
  <dcterms:modified xsi:type="dcterms:W3CDTF">2023-11-02T12:19:44Z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0x010100072A229200DCF445943ACB2644391890</vt:lpwstr>
  </property>
</Properties>
</file>