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32-90162-Nákup IT vybavení 003-2026/"/>
    </mc:Choice>
  </mc:AlternateContent>
  <xr:revisionPtr revIDLastSave="1" documentId="8_{80E4ABF1-659C-425D-A851-430B38ACB4D0}" xr6:coauthVersionLast="47" xr6:coauthVersionMax="47" xr10:uidLastSave="{87499D04-18C1-4613-8776-0C52F5504346}"/>
  <bookViews>
    <workbookView xWindow="5055" yWindow="3045" windowWidth="28800" windowHeight="15345" xr2:uid="{4E4AD939-0767-4140-9914-E723CA3B91AA}"/>
  </bookViews>
  <sheets>
    <sheet name="Lis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4" l="1"/>
  <c r="G51" i="4" l="1"/>
  <c r="G50" i="4"/>
  <c r="G26" i="4" l="1"/>
  <c r="G25" i="4"/>
  <c r="G7" i="4"/>
  <c r="G24" i="4"/>
  <c r="G23" i="4"/>
  <c r="G22" i="4"/>
  <c r="G21" i="4"/>
  <c r="G20" i="4"/>
  <c r="G48" i="4" l="1"/>
  <c r="G47" i="4"/>
  <c r="G46" i="4"/>
  <c r="G42" i="4"/>
  <c r="G41" i="4"/>
  <c r="G28" i="4"/>
  <c r="G27" i="4"/>
  <c r="G36" i="4"/>
  <c r="G35" i="4"/>
  <c r="G31" i="4"/>
  <c r="G32" i="4"/>
  <c r="G33" i="4"/>
  <c r="G30" i="4"/>
  <c r="G34" i="4"/>
  <c r="G49" i="4"/>
  <c r="G45" i="4"/>
  <c r="G44" i="4" l="1"/>
  <c r="G43" i="4"/>
  <c r="G40" i="4"/>
  <c r="G38" i="4"/>
  <c r="G19" i="4"/>
  <c r="G18" i="4"/>
  <c r="G17" i="4"/>
  <c r="G16" i="4"/>
  <c r="G15" i="4"/>
  <c r="G14" i="4"/>
  <c r="G12" i="4"/>
  <c r="G11" i="4"/>
  <c r="G54" i="4" l="1"/>
  <c r="G57" i="4"/>
  <c r="G56" i="4"/>
  <c r="G55" i="4"/>
  <c r="G53" i="4"/>
  <c r="G52" i="4"/>
  <c r="G39" i="4"/>
  <c r="G9" i="4" l="1"/>
  <c r="G10" i="4"/>
  <c r="G13" i="4"/>
  <c r="G29" i="4"/>
  <c r="G37" i="4"/>
  <c r="G8" i="4"/>
</calcChain>
</file>

<file path=xl/sharedStrings.xml><?xml version="1.0" encoding="utf-8"?>
<sst xmlns="http://schemas.openxmlformats.org/spreadsheetml/2006/main" count="225" uniqueCount="147">
  <si>
    <t>poznámka</t>
  </si>
  <si>
    <t>č.položky v tech.specifikaci</t>
  </si>
  <si>
    <t>Pedagogická fakulta</t>
  </si>
  <si>
    <t>Rozpis položek podle interních objednávek a místa dodání zboží</t>
  </si>
  <si>
    <t>Pokyn k fakturaci:   Daňový doklad bude vystaven vždy jako soubor interních objednávek pro každou provozní jednotku zvlášť (vyznačeno barevně). Daňový doklad bude obsahovat soupis dodaného zboží vč. uvedení čísel interních objednávek.</t>
  </si>
  <si>
    <t>Rektorát</t>
  </si>
  <si>
    <t>doba archivace</t>
  </si>
  <si>
    <t>počet ks</t>
  </si>
  <si>
    <t>Lékařská fakulta OU
Syllabova 19
70300 Ostrava - Vítkovice</t>
  </si>
  <si>
    <t>Bc. Přemysl Pala, premysl.pala@osu.cz, tel. 739 386 565</t>
  </si>
  <si>
    <t>L2 LCD monitor 27"</t>
  </si>
  <si>
    <t>N4 Notebook 13,3" - 14"</t>
  </si>
  <si>
    <t>Pavel Brzeska, pavel.brzeska@osu.cz, tel. 739 386 566</t>
  </si>
  <si>
    <t>DOK1 USB-C dokovací stanice k NB</t>
  </si>
  <si>
    <t>N1 Notebook 14"</t>
  </si>
  <si>
    <t>MYS2 Bezdrátová ergonomická vertikální myš</t>
  </si>
  <si>
    <t>N2 Notebook 15.6"</t>
  </si>
  <si>
    <t>max. cena Kč bez DPH/ks</t>
  </si>
  <si>
    <t>max. cena Kč bez DPH/celkem</t>
  </si>
  <si>
    <t>konečný příjemce</t>
  </si>
  <si>
    <t xml:space="preserve">provozní jednotka </t>
  </si>
  <si>
    <t>číslo interní objednávky</t>
  </si>
  <si>
    <t>název položky</t>
  </si>
  <si>
    <t>místo dodání zboží</t>
  </si>
  <si>
    <t>osoba odpovědná za převzetí zboží</t>
  </si>
  <si>
    <t>Přírodovědecká fakulta</t>
  </si>
  <si>
    <t>Filozofická fakulta</t>
  </si>
  <si>
    <t>L1 LCD monitor 23,8"</t>
  </si>
  <si>
    <t>Filozofická fakulta Ostravské univerzity
Budova XH, Havlíčkovo nábř. 3120
702 00 Moravská Ostrava</t>
  </si>
  <si>
    <t>Lukáš Klus, lukas.klus@osu.cz,            tel. 739 601 915</t>
  </si>
  <si>
    <t>Na fakturu prosím uvést: Hrazeno z projektu Vouchery pro univerzity (02710/2025/RRC)</t>
  </si>
  <si>
    <t>Fakulta umění</t>
  </si>
  <si>
    <t>Ostravská univerzita, Fakulta umění
Podlahova 3, 70103 Ostrava</t>
  </si>
  <si>
    <t xml:space="preserve">Radim Orság, radim.orsag@osu.cz, tel.  737 536 157 </t>
  </si>
  <si>
    <t>L4 LCD monitor 31,5" 4K</t>
  </si>
  <si>
    <t>dle zákona</t>
  </si>
  <si>
    <t>MYS1 Bezdrátová myš k notebooku</t>
  </si>
  <si>
    <t>Na fakturu prosím uvést: Hrazeno z prostředků Operačního programu Spravedlivá transformace v rámci projektu Life Environment Research
Center Ostrava ("LERCO"), reg. c. CZ.10.03.01/00/22_003/0000003</t>
  </si>
  <si>
    <t>Pedagogická fakulta OU
Moravská Ostrava 3397
702 00 Ostrava</t>
  </si>
  <si>
    <t>Mgr. Michal Janeček, michal.janecek@osu.cz,                       tel. 603 880 931</t>
  </si>
  <si>
    <t>OBJ/1163/0005/26</t>
  </si>
  <si>
    <t>Ústav ošetřovatelsví a PA</t>
  </si>
  <si>
    <t>OBJ/1191/0098/26</t>
  </si>
  <si>
    <t>P2 Kancelářské Mini PC</t>
  </si>
  <si>
    <t>OBJ/1191/0104/26</t>
  </si>
  <si>
    <t>HDD1 Externí HDD 1TB</t>
  </si>
  <si>
    <t>FLASH2 USB flash disk 128 GB</t>
  </si>
  <si>
    <t>doc. R. Zeleníková</t>
  </si>
  <si>
    <t>Ivana Pilchová</t>
  </si>
  <si>
    <t>Na fakturu prosím uvést:„Podpořeno Ministerstvem zdravotnictví ČR ve spolupráci s Agenturou pro zdravotnický výzkum ČR v rámci projektu č. NW26-09-00207“  Překlenutí nejistoty:Podpora zdravotníků během profesních změn a výzev</t>
  </si>
  <si>
    <t>OBJ/1191/0113/26</t>
  </si>
  <si>
    <t>MUDr. Bc. E. Závodná</t>
  </si>
  <si>
    <t>OBJ/1191/0114/26</t>
  </si>
  <si>
    <t>P1 Kancelářské PC</t>
  </si>
  <si>
    <t>Ústav fyziologie a patofyziologie</t>
  </si>
  <si>
    <t>Ostravská univerzita, Přírodovědecká fakulta, Bráfova 7,   70103 Ostrava</t>
  </si>
  <si>
    <t>OBJ/3150/0028/26</t>
  </si>
  <si>
    <t>A. Parchaňská</t>
  </si>
  <si>
    <t>OBJ/3150/0030/26</t>
  </si>
  <si>
    <t>T. Zelenka</t>
  </si>
  <si>
    <t>OBJ/3150/0035/26</t>
  </si>
  <si>
    <t>M. Chavran</t>
  </si>
  <si>
    <t>OBJ/3170/0079/26</t>
  </si>
  <si>
    <t>Ostravská univerzita, Přírodovědecká fakulta, Chittussiho 10,   71000 Ostrava</t>
  </si>
  <si>
    <t>Ivan Turiak,ivan.turiak@osu.cz,            tel. 605 930 929</t>
  </si>
  <si>
    <t>OBJ/3180/0014/26</t>
  </si>
  <si>
    <t>Externí SSD s šifrováním</t>
  </si>
  <si>
    <t>p. Sutterová</t>
  </si>
  <si>
    <t>p. Tureček</t>
  </si>
  <si>
    <t>Na fakturu prosím uvést: Hrazeno z projektu INTERFER Foreign Interference in the Context of Geopolitical and Technological Change, reg. no. CZ.02.01.01/00/23_025/0008692</t>
  </si>
  <si>
    <t>OBJ/4505/0033/26</t>
  </si>
  <si>
    <t>OBJ/5020/0027/26</t>
  </si>
  <si>
    <t>Tablet</t>
  </si>
  <si>
    <t>SSD3 Externí disk 2TB</t>
  </si>
  <si>
    <t>OBJ/3130/0017/26</t>
  </si>
  <si>
    <t>N3 Výkonný notebook 15,6"-16"</t>
  </si>
  <si>
    <t>HDD3 Externí HDD 4TB</t>
  </si>
  <si>
    <t>SET2 Bezdrátový set klávesnice myš</t>
  </si>
  <si>
    <t>D. Tunega</t>
  </si>
  <si>
    <t>OBJ/3130/0018/26</t>
  </si>
  <si>
    <t>OBJ/3130/0019/26</t>
  </si>
  <si>
    <t>H. Padmadaban, M.W.E.Ibrahim, D.V.Raval</t>
  </si>
  <si>
    <t>R. Yogi</t>
  </si>
  <si>
    <t>OBJ/2510/0006/26</t>
  </si>
  <si>
    <t>SET1 Set klávesnice myš</t>
  </si>
  <si>
    <t>J. Herůfek</t>
  </si>
  <si>
    <t>OBJ/3150/0036/26</t>
  </si>
  <si>
    <t>FLASH1 USB flash disk 64 GB</t>
  </si>
  <si>
    <t>C-304</t>
  </si>
  <si>
    <t>OBJ/3180/0016/26</t>
  </si>
  <si>
    <t>HDD2  Externí disk 2TB</t>
  </si>
  <si>
    <t>KSGRR</t>
  </si>
  <si>
    <t>OBJ/1191/0120/26</t>
  </si>
  <si>
    <t>OBJ/1191/0121/26</t>
  </si>
  <si>
    <t>L3 LCD monitor 27" 4K</t>
  </si>
  <si>
    <t>p. Matouch</t>
  </si>
  <si>
    <t>Ústav histologie a embryologie</t>
  </si>
  <si>
    <t>OBJ/9000/0214/26</t>
  </si>
  <si>
    <t>Ostravská univerzita, Bráfova 3
701 00 Ostrava 1</t>
  </si>
  <si>
    <t>Milan Jurček, milan.jurcek@osu.cz, tel. 605 866 236</t>
  </si>
  <si>
    <t>Na fakturu prosím uvést: Hrazeno z projektu OP JAK Rozvoj infrastrukturního zázemí doktorských studijních programu na OU, reg. č.
CZ.02.01.01/00/22_012/0006563</t>
  </si>
  <si>
    <t>Bc. M. Palová</t>
  </si>
  <si>
    <t>OBJ/1147/0003/26</t>
  </si>
  <si>
    <t>Klinika anesteziologie a resuscitace</t>
  </si>
  <si>
    <t>Externí SSD 4 TB</t>
  </si>
  <si>
    <t>Multifunkční laserová tiskárna A3</t>
  </si>
  <si>
    <t>Lékařská fakulta</t>
  </si>
  <si>
    <t xml:space="preserve">Na fakturu prosím uvést: Podpořeno Ministerstvem zdravotnictví ČR ve spolupráci s Agenturou pro zdravotnický výzkum ČR v rámci projektu č. NW-26-09-00210 - Vytvoření a ověření účinnosti komunitního skupinového programu zaměřeného na podporu self-managementu u pacientů s esenciální hypertenzí
</t>
  </si>
  <si>
    <t xml:space="preserve">  31.12.2036</t>
  </si>
  <si>
    <t>OBJ/1191/0123/26</t>
  </si>
  <si>
    <t>Hana Tomášková</t>
  </si>
  <si>
    <t>2.</t>
  </si>
  <si>
    <t>6.</t>
  </si>
  <si>
    <t>4.</t>
  </si>
  <si>
    <t>12.</t>
  </si>
  <si>
    <t>17.</t>
  </si>
  <si>
    <t>21.</t>
  </si>
  <si>
    <t>11.</t>
  </si>
  <si>
    <t>3.</t>
  </si>
  <si>
    <t>1.</t>
  </si>
  <si>
    <t>7.</t>
  </si>
  <si>
    <t>18.</t>
  </si>
  <si>
    <t>9.</t>
  </si>
  <si>
    <t>8.</t>
  </si>
  <si>
    <t>5.</t>
  </si>
  <si>
    <t>14.</t>
  </si>
  <si>
    <t>19.</t>
  </si>
  <si>
    <t>20.</t>
  </si>
  <si>
    <t>10.</t>
  </si>
  <si>
    <t>16.</t>
  </si>
  <si>
    <t>23.</t>
  </si>
  <si>
    <t>13.</t>
  </si>
  <si>
    <t>25.</t>
  </si>
  <si>
    <t>15.</t>
  </si>
  <si>
    <t>22.</t>
  </si>
  <si>
    <t>24.</t>
  </si>
  <si>
    <t>OBJ/4591/0101/26</t>
  </si>
  <si>
    <t>OBJ/4591/0102/26</t>
  </si>
  <si>
    <t>T. Javorčík</t>
  </si>
  <si>
    <t>Na fakturu prosím uvést: Hrazeno z projektu Adaptivní microlearningová platforma
pro rozvíjení mediální a informační gramotnosti seniorů,TQ23000184</t>
  </si>
  <si>
    <t>Na fakturu prosím uvést: Hrazeno z projektu Personalizovaná vzdělávací platforma pro rozvoj digitálních kompetencí knihovníků,TQ23000252</t>
  </si>
  <si>
    <t>Pedagogická fakulta OU
Fráni Šrámka 3
70900 Ostrava</t>
  </si>
  <si>
    <t>Martin Matula, martin.matula@osu.cz,                      tel. 777 823 195</t>
  </si>
  <si>
    <t>Notebook 13,6"</t>
  </si>
  <si>
    <t>Notebook 14,2"</t>
  </si>
  <si>
    <t>26.</t>
  </si>
  <si>
    <t>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</si>
</sst>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sz val="12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89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3" fillId="2" borderId="14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vertical="center" wrapText="1"/>
    </xf>
    <xf numFmtId="4" fontId="0" fillId="0" borderId="0" xfId="0" applyNumberFormat="1"/>
    <xf numFmtId="0" fontId="5" fillId="2" borderId="14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" fillId="2" borderId="1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3" fillId="2" borderId="14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right" vertical="center" wrapText="1"/>
    </xf>
    <xf numFmtId="4" fontId="2" fillId="3" borderId="6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4" fontId="11" fillId="3" borderId="1" xfId="0" applyNumberFormat="1" applyFont="1" applyFill="1" applyBorder="1" applyAlignment="1">
      <alignment vertical="center"/>
    </xf>
    <xf numFmtId="0" fontId="8" fillId="3" borderId="1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right" vertical="center" wrapText="1"/>
    </xf>
    <xf numFmtId="4" fontId="2" fillId="3" borderId="10" xfId="0" applyNumberFormat="1" applyFont="1" applyFill="1" applyBorder="1" applyAlignment="1">
      <alignment horizontal="right" vertical="center" wrapText="1"/>
    </xf>
    <xf numFmtId="4" fontId="11" fillId="3" borderId="6" xfId="0" applyNumberFormat="1" applyFont="1" applyFill="1" applyBorder="1" applyAlignment="1">
      <alignment vertical="center"/>
    </xf>
    <xf numFmtId="0" fontId="6" fillId="4" borderId="12" xfId="0" applyFont="1" applyFill="1" applyBorder="1" applyAlignment="1">
      <alignment horizontal="left" vertical="center"/>
    </xf>
    <xf numFmtId="4" fontId="6" fillId="4" borderId="12" xfId="0" applyNumberFormat="1" applyFont="1" applyFill="1" applyBorder="1" applyAlignment="1">
      <alignment vertical="center"/>
    </xf>
    <xf numFmtId="4" fontId="11" fillId="4" borderId="6" xfId="0" applyNumberFormat="1" applyFont="1" applyFill="1" applyBorder="1" applyAlignment="1">
      <alignment vertical="center"/>
    </xf>
    <xf numFmtId="0" fontId="9" fillId="3" borderId="6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4" fontId="11" fillId="3" borderId="10" xfId="0" applyNumberFormat="1" applyFont="1" applyFill="1" applyBorder="1" applyAlignment="1">
      <alignment vertical="center"/>
    </xf>
    <xf numFmtId="0" fontId="8" fillId="3" borderId="1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right" vertical="center"/>
    </xf>
    <xf numFmtId="4" fontId="6" fillId="3" borderId="17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right" vertical="center" wrapText="1"/>
    </xf>
    <xf numFmtId="4" fontId="2" fillId="3" borderId="14" xfId="0" applyNumberFormat="1" applyFont="1" applyFill="1" applyBorder="1" applyAlignment="1">
      <alignment horizontal="right" vertical="center" wrapText="1"/>
    </xf>
    <xf numFmtId="4" fontId="11" fillId="3" borderId="14" xfId="0" applyNumberFormat="1" applyFont="1" applyFill="1" applyBorder="1" applyAlignment="1">
      <alignment vertical="center"/>
    </xf>
    <xf numFmtId="0" fontId="7" fillId="3" borderId="14" xfId="0" applyFont="1" applyFill="1" applyBorder="1" applyAlignment="1">
      <alignment vertical="center" wrapText="1"/>
    </xf>
    <xf numFmtId="0" fontId="12" fillId="3" borderId="14" xfId="0" applyFont="1" applyFill="1" applyBorder="1" applyAlignment="1">
      <alignment vertical="center" wrapText="1"/>
    </xf>
    <xf numFmtId="49" fontId="2" fillId="3" borderId="15" xfId="0" applyNumberFormat="1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/>
    </xf>
    <xf numFmtId="4" fontId="6" fillId="3" borderId="1" xfId="0" applyNumberFormat="1" applyFont="1" applyFill="1" applyBorder="1" applyAlignment="1">
      <alignment vertical="center"/>
    </xf>
    <xf numFmtId="0" fontId="8" fillId="3" borderId="1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right" vertical="center" wrapText="1"/>
    </xf>
    <xf numFmtId="4" fontId="2" fillId="3" borderId="12" xfId="0" applyNumberFormat="1" applyFont="1" applyFill="1" applyBorder="1" applyAlignment="1">
      <alignment horizontal="right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right" vertical="center"/>
    </xf>
    <xf numFmtId="4" fontId="6" fillId="3" borderId="16" xfId="0" applyNumberFormat="1" applyFont="1" applyFill="1" applyBorder="1" applyAlignment="1">
      <alignment vertical="center"/>
    </xf>
    <xf numFmtId="14" fontId="4" fillId="3" borderId="4" xfId="0" applyNumberFormat="1" applyFont="1" applyFill="1" applyBorder="1" applyAlignment="1">
      <alignment horizontal="center" vertical="center" wrapText="1"/>
    </xf>
    <xf numFmtId="14" fontId="4" fillId="3" borderId="9" xfId="0" applyNumberFormat="1" applyFont="1" applyFill="1" applyBorder="1" applyAlignment="1">
      <alignment horizontal="center" vertical="center" wrapText="1"/>
    </xf>
    <xf numFmtId="14" fontId="4" fillId="3" borderId="11" xfId="0" applyNumberFormat="1" applyFont="1" applyFill="1" applyBorder="1" applyAlignment="1">
      <alignment horizontal="center" vertical="center" wrapText="1"/>
    </xf>
    <xf numFmtId="4" fontId="6" fillId="3" borderId="26" xfId="0" applyNumberFormat="1" applyFont="1" applyFill="1" applyBorder="1" applyAlignment="1">
      <alignment vertical="center"/>
    </xf>
    <xf numFmtId="0" fontId="6" fillId="3" borderId="6" xfId="0" applyFont="1" applyFill="1" applyBorder="1" applyAlignment="1">
      <alignment horizontal="right" vertical="center"/>
    </xf>
    <xf numFmtId="4" fontId="6" fillId="3" borderId="31" xfId="0" applyNumberFormat="1" applyFont="1" applyFill="1" applyBorder="1" applyAlignment="1">
      <alignment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right" vertical="center"/>
    </xf>
    <xf numFmtId="0" fontId="9" fillId="3" borderId="35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left" vertical="center"/>
    </xf>
    <xf numFmtId="0" fontId="6" fillId="3" borderId="35" xfId="0" applyFont="1" applyFill="1" applyBorder="1" applyAlignment="1">
      <alignment horizontal="right" vertical="center"/>
    </xf>
    <xf numFmtId="4" fontId="6" fillId="3" borderId="35" xfId="0" applyNumberFormat="1" applyFont="1" applyFill="1" applyBorder="1" applyAlignment="1">
      <alignment vertical="center"/>
    </xf>
    <xf numFmtId="0" fontId="8" fillId="4" borderId="14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left" vertical="center"/>
    </xf>
    <xf numFmtId="0" fontId="6" fillId="4" borderId="17" xfId="0" applyFont="1" applyFill="1" applyBorder="1" applyAlignment="1">
      <alignment horizontal="right" vertical="center"/>
    </xf>
    <xf numFmtId="4" fontId="6" fillId="4" borderId="17" xfId="0" applyNumberFormat="1" applyFont="1" applyFill="1" applyBorder="1" applyAlignment="1">
      <alignment vertical="center"/>
    </xf>
    <xf numFmtId="14" fontId="2" fillId="4" borderId="23" xfId="0" applyNumberFormat="1" applyFont="1" applyFill="1" applyBorder="1" applyAlignment="1">
      <alignment horizontal="center" vertical="center"/>
    </xf>
    <xf numFmtId="4" fontId="11" fillId="4" borderId="14" xfId="0" applyNumberFormat="1" applyFont="1" applyFill="1" applyBorder="1" applyAlignment="1">
      <alignment vertical="center"/>
    </xf>
    <xf numFmtId="4" fontId="11" fillId="4" borderId="3" xfId="0" applyNumberFormat="1" applyFont="1" applyFill="1" applyBorder="1" applyAlignment="1">
      <alignment vertical="center"/>
    </xf>
    <xf numFmtId="0" fontId="8" fillId="4" borderId="10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right" vertical="center"/>
    </xf>
    <xf numFmtId="4" fontId="6" fillId="4" borderId="16" xfId="0" applyNumberFormat="1" applyFont="1" applyFill="1" applyBorder="1" applyAlignment="1">
      <alignment vertical="center"/>
    </xf>
    <xf numFmtId="0" fontId="8" fillId="4" borderId="6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left" vertical="center"/>
    </xf>
    <xf numFmtId="0" fontId="6" fillId="4" borderId="31" xfId="0" applyFont="1" applyFill="1" applyBorder="1" applyAlignment="1">
      <alignment horizontal="right" vertical="center"/>
    </xf>
    <xf numFmtId="4" fontId="6" fillId="4" borderId="31" xfId="0" applyNumberFormat="1" applyFont="1" applyFill="1" applyBorder="1" applyAlignment="1">
      <alignment vertical="center"/>
    </xf>
    <xf numFmtId="0" fontId="6" fillId="4" borderId="12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>
      <alignment vertical="center"/>
    </xf>
    <xf numFmtId="4" fontId="11" fillId="4" borderId="30" xfId="0" applyNumberFormat="1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 wrapText="1"/>
    </xf>
    <xf numFmtId="4" fontId="6" fillId="3" borderId="12" xfId="0" applyNumberFormat="1" applyFont="1" applyFill="1" applyBorder="1" applyAlignment="1">
      <alignment vertical="center"/>
    </xf>
    <xf numFmtId="0" fontId="12" fillId="3" borderId="3" xfId="0" applyFont="1" applyFill="1" applyBorder="1" applyAlignment="1">
      <alignment wrapText="1"/>
    </xf>
    <xf numFmtId="14" fontId="2" fillId="3" borderId="2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right" vertical="center"/>
    </xf>
    <xf numFmtId="0" fontId="8" fillId="3" borderId="10" xfId="0" applyFont="1" applyFill="1" applyBorder="1" applyAlignment="1">
      <alignment horizontal="center" vertical="center" wrapText="1"/>
    </xf>
    <xf numFmtId="4" fontId="11" fillId="3" borderId="30" xfId="0" applyNumberFormat="1" applyFont="1" applyFill="1" applyBorder="1" applyAlignment="1">
      <alignment vertical="center"/>
    </xf>
    <xf numFmtId="0" fontId="6" fillId="4" borderId="35" xfId="0" applyFont="1" applyFill="1" applyBorder="1" applyAlignment="1">
      <alignment horizontal="right" vertical="center"/>
    </xf>
    <xf numFmtId="4" fontId="6" fillId="4" borderId="35" xfId="0" applyNumberFormat="1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center" vertical="center" wrapText="1"/>
    </xf>
    <xf numFmtId="14" fontId="2" fillId="3" borderId="24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vertical="center" wrapText="1"/>
    </xf>
    <xf numFmtId="0" fontId="11" fillId="4" borderId="13" xfId="0" applyFont="1" applyFill="1" applyBorder="1" applyAlignment="1">
      <alignment vertical="center" wrapText="1"/>
    </xf>
    <xf numFmtId="0" fontId="11" fillId="3" borderId="13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vertical="center" wrapText="1"/>
    </xf>
    <xf numFmtId="4" fontId="7" fillId="4" borderId="14" xfId="0" applyNumberFormat="1" applyFont="1" applyFill="1" applyBorder="1" applyAlignment="1">
      <alignment vertical="center" wrapText="1"/>
    </xf>
    <xf numFmtId="4" fontId="7" fillId="3" borderId="14" xfId="0" applyNumberFormat="1" applyFont="1" applyFill="1" applyBorder="1" applyAlignment="1">
      <alignment vertical="center" wrapText="1"/>
    </xf>
    <xf numFmtId="4" fontId="7" fillId="3" borderId="2" xfId="0" applyNumberFormat="1" applyFont="1" applyFill="1" applyBorder="1" applyAlignment="1">
      <alignment vertical="center" wrapText="1"/>
    </xf>
    <xf numFmtId="0" fontId="4" fillId="3" borderId="34" xfId="0" applyFont="1" applyFill="1" applyBorder="1" applyAlignment="1">
      <alignment horizontal="left" vertical="center" wrapText="1"/>
    </xf>
    <xf numFmtId="4" fontId="2" fillId="4" borderId="4" xfId="0" applyNumberFormat="1" applyFont="1" applyFill="1" applyBorder="1" applyAlignment="1">
      <alignment horizontal="left" vertical="center" wrapText="1"/>
    </xf>
    <xf numFmtId="4" fontId="7" fillId="4" borderId="3" xfId="0" applyNumberFormat="1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left" vertical="center"/>
    </xf>
    <xf numFmtId="0" fontId="12" fillId="3" borderId="14" xfId="0" applyFont="1" applyFill="1" applyBorder="1" applyAlignment="1">
      <alignment wrapText="1"/>
    </xf>
    <xf numFmtId="14" fontId="2" fillId="3" borderId="33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vertical="center" wrapText="1"/>
    </xf>
    <xf numFmtId="4" fontId="7" fillId="3" borderId="10" xfId="0" applyNumberFormat="1" applyFont="1" applyFill="1" applyBorder="1" applyAlignment="1">
      <alignment vertical="center" wrapText="1"/>
    </xf>
    <xf numFmtId="0" fontId="12" fillId="3" borderId="10" xfId="0" applyFont="1" applyFill="1" applyBorder="1" applyAlignment="1">
      <alignment wrapText="1"/>
    </xf>
    <xf numFmtId="0" fontId="12" fillId="3" borderId="19" xfId="0" applyFont="1" applyFill="1" applyBorder="1" applyAlignment="1">
      <alignment wrapText="1"/>
    </xf>
    <xf numFmtId="0" fontId="2" fillId="3" borderId="14" xfId="0" applyFont="1" applyFill="1" applyBorder="1" applyAlignment="1">
      <alignment horizontal="left"/>
    </xf>
    <xf numFmtId="4" fontId="11" fillId="3" borderId="39" xfId="0" applyNumberFormat="1" applyFont="1" applyFill="1" applyBorder="1" applyAlignment="1">
      <alignment vertical="center"/>
    </xf>
    <xf numFmtId="0" fontId="12" fillId="3" borderId="18" xfId="0" applyFont="1" applyFill="1" applyBorder="1" applyAlignment="1">
      <alignment wrapText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6" fillId="3" borderId="43" xfId="0" applyFont="1" applyFill="1" applyBorder="1" applyAlignment="1">
      <alignment horizontal="right" vertical="center"/>
    </xf>
    <xf numFmtId="4" fontId="6" fillId="3" borderId="43" xfId="0" applyNumberFormat="1" applyFont="1" applyFill="1" applyBorder="1" applyAlignment="1">
      <alignment vertical="center"/>
    </xf>
    <xf numFmtId="4" fontId="11" fillId="3" borderId="44" xfId="0" applyNumberFormat="1" applyFont="1" applyFill="1" applyBorder="1" applyAlignment="1">
      <alignment vertical="center"/>
    </xf>
    <xf numFmtId="4" fontId="11" fillId="3" borderId="41" xfId="0" applyNumberFormat="1" applyFont="1" applyFill="1" applyBorder="1" applyAlignment="1">
      <alignment vertical="center"/>
    </xf>
    <xf numFmtId="0" fontId="2" fillId="3" borderId="10" xfId="0" applyFont="1" applyFill="1" applyBorder="1" applyAlignment="1">
      <alignment horizontal="left"/>
    </xf>
    <xf numFmtId="4" fontId="11" fillId="3" borderId="38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horizontal="right" vertical="center"/>
    </xf>
    <xf numFmtId="4" fontId="11" fillId="3" borderId="37" xfId="0" applyNumberFormat="1" applyFont="1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/>
    </xf>
    <xf numFmtId="4" fontId="11" fillId="3" borderId="36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4" fontId="11" fillId="3" borderId="46" xfId="0" applyNumberFormat="1" applyFont="1" applyFill="1" applyBorder="1" applyAlignment="1">
      <alignment vertical="center"/>
    </xf>
    <xf numFmtId="0" fontId="0" fillId="4" borderId="19" xfId="0" applyFill="1" applyBorder="1"/>
    <xf numFmtId="0" fontId="2" fillId="4" borderId="33" xfId="0" applyFont="1" applyFill="1" applyBorder="1" applyAlignment="1">
      <alignment horizontal="center" vertical="center"/>
    </xf>
    <xf numFmtId="4" fontId="7" fillId="3" borderId="6" xfId="0" applyNumberFormat="1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left" vertical="center"/>
    </xf>
    <xf numFmtId="0" fontId="11" fillId="3" borderId="32" xfId="0" applyFont="1" applyFill="1" applyBorder="1" applyAlignment="1">
      <alignment horizontal="right" vertical="center"/>
    </xf>
    <xf numFmtId="4" fontId="11" fillId="3" borderId="32" xfId="0" applyNumberFormat="1" applyFont="1" applyFill="1" applyBorder="1" applyAlignment="1">
      <alignment vertical="center"/>
    </xf>
    <xf numFmtId="4" fontId="7" fillId="3" borderId="32" xfId="0" applyNumberFormat="1" applyFont="1" applyFill="1" applyBorder="1" applyAlignment="1">
      <alignment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right" vertical="center"/>
    </xf>
    <xf numFmtId="4" fontId="11" fillId="4" borderId="8" xfId="0" applyNumberFormat="1" applyFont="1" applyFill="1" applyBorder="1" applyAlignment="1">
      <alignment vertical="center"/>
    </xf>
    <xf numFmtId="0" fontId="3" fillId="3" borderId="19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left" vertical="center"/>
    </xf>
    <xf numFmtId="4" fontId="11" fillId="3" borderId="2" xfId="0" applyNumberFormat="1" applyFont="1" applyFill="1" applyBorder="1" applyAlignment="1">
      <alignment vertical="center"/>
    </xf>
    <xf numFmtId="0" fontId="12" fillId="3" borderId="2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vertical="center" wrapText="1"/>
    </xf>
    <xf numFmtId="0" fontId="12" fillId="3" borderId="49" xfId="0" applyFont="1" applyFill="1" applyBorder="1" applyAlignment="1">
      <alignment horizontal="center" vertical="center" wrapText="1"/>
    </xf>
    <xf numFmtId="4" fontId="4" fillId="3" borderId="17" xfId="0" applyNumberFormat="1" applyFont="1" applyFill="1" applyBorder="1" applyAlignment="1">
      <alignment horizontal="left" vertical="center" wrapText="1"/>
    </xf>
    <xf numFmtId="4" fontId="2" fillId="3" borderId="16" xfId="0" applyNumberFormat="1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wrapText="1"/>
    </xf>
    <xf numFmtId="0" fontId="3" fillId="2" borderId="15" xfId="0" applyFont="1" applyFill="1" applyBorder="1" applyAlignment="1">
      <alignment horizontal="left" vertical="center" wrapText="1"/>
    </xf>
    <xf numFmtId="4" fontId="4" fillId="3" borderId="15" xfId="0" applyNumberFormat="1" applyFont="1" applyFill="1" applyBorder="1" applyAlignment="1">
      <alignment horizontal="left" vertical="center" wrapText="1"/>
    </xf>
    <xf numFmtId="4" fontId="2" fillId="3" borderId="11" xfId="0" applyNumberFormat="1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vertical="center" wrapText="1"/>
    </xf>
    <xf numFmtId="4" fontId="2" fillId="4" borderId="23" xfId="0" applyNumberFormat="1" applyFont="1" applyFill="1" applyBorder="1" applyAlignment="1">
      <alignment vertical="center" wrapText="1"/>
    </xf>
    <xf numFmtId="4" fontId="2" fillId="3" borderId="4" xfId="0" applyNumberFormat="1" applyFont="1" applyFill="1" applyBorder="1" applyAlignment="1">
      <alignment horizontal="left" vertical="center" wrapText="1"/>
    </xf>
    <xf numFmtId="4" fontId="2" fillId="3" borderId="11" xfId="0" applyNumberFormat="1" applyFont="1" applyFill="1" applyBorder="1" applyAlignment="1">
      <alignment horizontal="left" vertical="center" wrapText="1"/>
    </xf>
    <xf numFmtId="4" fontId="4" fillId="3" borderId="36" xfId="0" applyNumberFormat="1" applyFont="1" applyFill="1" applyBorder="1" applyAlignment="1">
      <alignment horizontal="left" vertical="center" wrapText="1"/>
    </xf>
    <xf numFmtId="4" fontId="4" fillId="3" borderId="37" xfId="0" applyNumberFormat="1" applyFont="1" applyFill="1" applyBorder="1" applyAlignment="1">
      <alignment horizontal="left" vertical="center" wrapText="1"/>
    </xf>
    <xf numFmtId="4" fontId="4" fillId="3" borderId="38" xfId="0" applyNumberFormat="1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4" fontId="2" fillId="4" borderId="22" xfId="0" applyNumberFormat="1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left" vertical="center" wrapText="1"/>
    </xf>
    <xf numFmtId="4" fontId="2" fillId="4" borderId="7" xfId="0" applyNumberFormat="1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10" xfId="0" applyFont="1" applyFill="1" applyBorder="1" applyAlignment="1">
      <alignment vertical="center"/>
    </xf>
    <xf numFmtId="0" fontId="4" fillId="3" borderId="34" xfId="0" applyFont="1" applyFill="1" applyBorder="1" applyAlignment="1">
      <alignment horizontal="left" vertical="center" wrapText="1"/>
    </xf>
    <xf numFmtId="0" fontId="4" fillId="3" borderId="47" xfId="0" applyFont="1" applyFill="1" applyBorder="1" applyAlignment="1">
      <alignment horizontal="left" vertical="center" wrapText="1"/>
    </xf>
    <xf numFmtId="4" fontId="2" fillId="3" borderId="9" xfId="0" applyNumberFormat="1" applyFont="1" applyFill="1" applyBorder="1" applyAlignment="1">
      <alignment horizontal="left"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7" fillId="3" borderId="2" xfId="0" applyNumberFormat="1" applyFont="1" applyFill="1" applyBorder="1" applyAlignment="1">
      <alignment vertical="center" wrapText="1"/>
    </xf>
    <xf numFmtId="4" fontId="7" fillId="3" borderId="10" xfId="0" applyNumberFormat="1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4" fontId="2" fillId="4" borderId="23" xfId="0" applyNumberFormat="1" applyFont="1" applyFill="1" applyBorder="1" applyAlignment="1">
      <alignment horizontal="left" vertical="center" wrapText="1"/>
    </xf>
    <xf numFmtId="4" fontId="2" fillId="4" borderId="24" xfId="0" applyNumberFormat="1" applyFont="1" applyFill="1" applyBorder="1" applyAlignment="1">
      <alignment horizontal="left" vertical="center" wrapText="1"/>
    </xf>
    <xf numFmtId="4" fontId="2" fillId="4" borderId="25" xfId="0" applyNumberFormat="1" applyFont="1" applyFill="1" applyBorder="1" applyAlignment="1">
      <alignment horizontal="left" vertical="center" wrapText="1"/>
    </xf>
    <xf numFmtId="14" fontId="2" fillId="3" borderId="4" xfId="0" applyNumberFormat="1" applyFont="1" applyFill="1" applyBorder="1" applyAlignment="1">
      <alignment horizontal="center" vertical="center"/>
    </xf>
    <xf numFmtId="14" fontId="2" fillId="3" borderId="9" xfId="0" applyNumberFormat="1" applyFont="1" applyFill="1" applyBorder="1" applyAlignment="1">
      <alignment horizontal="center" vertical="center"/>
    </xf>
    <xf numFmtId="4" fontId="4" fillId="4" borderId="36" xfId="0" applyNumberFormat="1" applyFont="1" applyFill="1" applyBorder="1" applyAlignment="1">
      <alignment horizontal="left" vertical="center" wrapText="1"/>
    </xf>
    <xf numFmtId="4" fontId="4" fillId="4" borderId="37" xfId="0" applyNumberFormat="1" applyFont="1" applyFill="1" applyBorder="1" applyAlignment="1">
      <alignment horizontal="left" vertical="center" wrapText="1"/>
    </xf>
    <xf numFmtId="4" fontId="4" fillId="4" borderId="38" xfId="0" applyNumberFormat="1" applyFont="1" applyFill="1" applyBorder="1" applyAlignment="1">
      <alignment horizontal="left" vertical="center" wrapText="1"/>
    </xf>
    <xf numFmtId="0" fontId="0" fillId="4" borderId="21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4" fontId="2" fillId="3" borderId="12" xfId="0" applyNumberFormat="1" applyFont="1" applyFill="1" applyBorder="1" applyAlignment="1">
      <alignment horizontal="left" vertical="center" wrapText="1"/>
    </xf>
    <xf numFmtId="4" fontId="2" fillId="3" borderId="26" xfId="0" applyNumberFormat="1" applyFont="1" applyFill="1" applyBorder="1" applyAlignment="1">
      <alignment horizontal="left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 wrapText="1"/>
    </xf>
    <xf numFmtId="0" fontId="12" fillId="3" borderId="42" xfId="0" applyFont="1" applyFill="1" applyBorder="1" applyAlignment="1">
      <alignment horizontal="center" wrapText="1"/>
    </xf>
    <xf numFmtId="4" fontId="2" fillId="3" borderId="16" xfId="0" applyNumberFormat="1" applyFont="1" applyFill="1" applyBorder="1" applyAlignment="1">
      <alignment horizontal="left" vertical="center" wrapText="1"/>
    </xf>
    <xf numFmtId="4" fontId="2" fillId="3" borderId="22" xfId="0" applyNumberFormat="1" applyFont="1" applyFill="1" applyBorder="1" applyAlignment="1">
      <alignment horizontal="left" vertical="center" wrapText="1"/>
    </xf>
    <xf numFmtId="4" fontId="2" fillId="3" borderId="5" xfId="0" applyNumberFormat="1" applyFont="1" applyFill="1" applyBorder="1" applyAlignment="1">
      <alignment horizontal="left" vertical="center" wrapText="1"/>
    </xf>
    <xf numFmtId="4" fontId="2" fillId="3" borderId="7" xfId="0" applyNumberFormat="1" applyFont="1" applyFill="1" applyBorder="1" applyAlignment="1">
      <alignment horizontal="left" vertical="center" wrapText="1"/>
    </xf>
    <xf numFmtId="0" fontId="12" fillId="3" borderId="21" xfId="0" applyFont="1" applyFill="1" applyBorder="1" applyAlignment="1">
      <alignment horizontal="center" wrapText="1"/>
    </xf>
    <xf numFmtId="0" fontId="12" fillId="3" borderId="18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left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14" fontId="4" fillId="3" borderId="9" xfId="0" applyNumberFormat="1" applyFont="1" applyFill="1" applyBorder="1" applyAlignment="1">
      <alignment horizontal="center" vertical="center" wrapText="1"/>
    </xf>
    <xf numFmtId="14" fontId="4" fillId="3" borderId="11" xfId="0" applyNumberFormat="1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" fontId="4" fillId="3" borderId="22" xfId="0" applyNumberFormat="1" applyFont="1" applyFill="1" applyBorder="1" applyAlignment="1">
      <alignment horizontal="left" vertical="center" wrapText="1"/>
    </xf>
    <xf numFmtId="4" fontId="4" fillId="3" borderId="5" xfId="0" applyNumberFormat="1" applyFont="1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 wrapText="1"/>
    </xf>
    <xf numFmtId="4" fontId="4" fillId="4" borderId="12" xfId="0" applyNumberFormat="1" applyFont="1" applyFill="1" applyBorder="1" applyAlignment="1">
      <alignment horizontal="left" vertical="center" wrapText="1"/>
    </xf>
    <xf numFmtId="4" fontId="4" fillId="4" borderId="26" xfId="0" applyNumberFormat="1" applyFont="1" applyFill="1" applyBorder="1" applyAlignment="1">
      <alignment horizontal="left" vertical="center" wrapText="1"/>
    </xf>
    <xf numFmtId="4" fontId="4" fillId="4" borderId="16" xfId="0" applyNumberFormat="1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0" fontId="11" fillId="3" borderId="22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14" fontId="2" fillId="3" borderId="3" xfId="0" applyNumberFormat="1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14" fontId="2" fillId="3" borderId="10" xfId="0" applyNumberFormat="1" applyFont="1" applyFill="1" applyBorder="1" applyAlignment="1">
      <alignment horizontal="center" vertical="center"/>
    </xf>
    <xf numFmtId="14" fontId="2" fillId="3" borderId="11" xfId="0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2" fillId="4" borderId="29" xfId="0" applyFont="1" applyFill="1" applyBorder="1" applyAlignment="1">
      <alignment horizontal="left" vertical="center" wrapText="1"/>
    </xf>
    <xf numFmtId="0" fontId="11" fillId="4" borderId="22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1" fillId="4" borderId="7" xfId="0" applyFont="1" applyFill="1" applyBorder="1" applyAlignment="1">
      <alignment vertical="center"/>
    </xf>
    <xf numFmtId="14" fontId="2" fillId="4" borderId="39" xfId="0" applyNumberFormat="1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10" xfId="0" applyFont="1" applyFill="1" applyBorder="1" applyAlignment="1">
      <alignment vertical="center" wrapText="1"/>
    </xf>
    <xf numFmtId="4" fontId="7" fillId="3" borderId="12" xfId="0" applyNumberFormat="1" applyFont="1" applyFill="1" applyBorder="1" applyAlignment="1">
      <alignment vertical="center" wrapText="1"/>
    </xf>
    <xf numFmtId="4" fontId="7" fillId="3" borderId="16" xfId="0" applyNumberFormat="1" applyFont="1" applyFill="1" applyBorder="1" applyAlignment="1">
      <alignment vertical="center" wrapText="1"/>
    </xf>
    <xf numFmtId="0" fontId="4" fillId="4" borderId="27" xfId="0" applyFont="1" applyFill="1" applyBorder="1" applyAlignment="1">
      <alignment horizontal="left" vertical="center" wrapText="1"/>
    </xf>
    <xf numFmtId="0" fontId="4" fillId="4" borderId="28" xfId="0" applyFont="1" applyFill="1" applyBorder="1" applyAlignment="1">
      <alignment horizontal="left" vertical="center" wrapText="1"/>
    </xf>
    <xf numFmtId="0" fontId="4" fillId="4" borderId="29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D68-B2FE-4D19-8183-6CD9BD8F8AE4}">
  <sheetPr>
    <pageSetUpPr fitToPage="1"/>
  </sheetPr>
  <dimension ref="A1:M58"/>
  <sheetViews>
    <sheetView tabSelected="1" topLeftCell="B24" zoomScaleNormal="100" workbookViewId="0">
      <selection activeCell="D21" sqref="D21"/>
    </sheetView>
  </sheetViews>
  <sheetFormatPr defaultRowHeight="16.5" x14ac:dyDescent="0.25"/>
  <cols>
    <col min="1" max="1" width="19" style="3" customWidth="1"/>
    <col min="2" max="2" width="18.7109375" customWidth="1"/>
    <col min="3" max="3" width="7.42578125" style="13" customWidth="1"/>
    <col min="4" max="4" width="43.7109375" style="3" customWidth="1"/>
    <col min="5" max="5" width="6.28515625" style="9" customWidth="1"/>
    <col min="6" max="6" width="10.5703125" customWidth="1"/>
    <col min="7" max="7" width="12.85546875" customWidth="1"/>
    <col min="8" max="8" width="19" customWidth="1"/>
    <col min="9" max="9" width="55" customWidth="1"/>
    <col min="10" max="10" width="13.28515625" style="15" customWidth="1"/>
    <col min="11" max="11" width="36.140625" style="3" customWidth="1"/>
    <col min="12" max="12" width="31.5703125" style="3" customWidth="1"/>
  </cols>
  <sheetData>
    <row r="1" spans="1:13" x14ac:dyDescent="0.3">
      <c r="A1" s="14"/>
      <c r="C1" s="12"/>
      <c r="D1" s="16"/>
      <c r="F1" s="2"/>
      <c r="G1" s="2"/>
      <c r="H1" s="7"/>
    </row>
    <row r="2" spans="1:13" x14ac:dyDescent="0.3">
      <c r="A2" s="14" t="s">
        <v>3</v>
      </c>
      <c r="B2" s="1"/>
      <c r="C2" s="12"/>
      <c r="D2" s="14"/>
      <c r="E2" s="10"/>
      <c r="F2" s="1"/>
      <c r="G2" s="1"/>
    </row>
    <row r="3" spans="1:13" ht="15" x14ac:dyDescent="0.25">
      <c r="A3" s="244" t="s">
        <v>4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</row>
    <row r="4" spans="1:13" ht="15" x14ac:dyDescent="0.25">
      <c r="A4" s="244"/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</row>
    <row r="5" spans="1:13" ht="17.25" thickBot="1" x14ac:dyDescent="0.3"/>
    <row r="6" spans="1:13" ht="51.75" thickBot="1" x14ac:dyDescent="0.3">
      <c r="A6" s="115" t="s">
        <v>20</v>
      </c>
      <c r="B6" s="6" t="s">
        <v>21</v>
      </c>
      <c r="C6" s="8" t="s">
        <v>1</v>
      </c>
      <c r="D6" s="5" t="s">
        <v>22</v>
      </c>
      <c r="E6" s="11" t="s">
        <v>7</v>
      </c>
      <c r="F6" s="4" t="s">
        <v>17</v>
      </c>
      <c r="G6" s="17" t="s">
        <v>18</v>
      </c>
      <c r="H6" s="6" t="s">
        <v>19</v>
      </c>
      <c r="I6" s="6" t="s">
        <v>0</v>
      </c>
      <c r="J6" s="6" t="s">
        <v>6</v>
      </c>
      <c r="K6" s="4" t="s">
        <v>23</v>
      </c>
      <c r="L6" s="179" t="s">
        <v>24</v>
      </c>
    </row>
    <row r="7" spans="1:13" ht="27.75" customHeight="1" thickBot="1" x14ac:dyDescent="0.3">
      <c r="A7" s="201" t="s">
        <v>106</v>
      </c>
      <c r="B7" s="116" t="s">
        <v>102</v>
      </c>
      <c r="C7" s="42" t="s">
        <v>111</v>
      </c>
      <c r="D7" s="43" t="s">
        <v>43</v>
      </c>
      <c r="E7" s="44">
        <v>1</v>
      </c>
      <c r="F7" s="45">
        <v>16600</v>
      </c>
      <c r="G7" s="46">
        <f t="shared" ref="G7" si="0">E7*F7</f>
        <v>16600</v>
      </c>
      <c r="H7" s="47" t="s">
        <v>103</v>
      </c>
      <c r="I7" s="168"/>
      <c r="J7" s="169" t="s">
        <v>35</v>
      </c>
      <c r="K7" s="254" t="s">
        <v>8</v>
      </c>
      <c r="L7" s="186" t="s">
        <v>9</v>
      </c>
    </row>
    <row r="8" spans="1:13" ht="77.25" thickBot="1" x14ac:dyDescent="0.3">
      <c r="A8" s="201"/>
      <c r="B8" s="116" t="s">
        <v>40</v>
      </c>
      <c r="C8" s="42" t="s">
        <v>112</v>
      </c>
      <c r="D8" s="43" t="s">
        <v>11</v>
      </c>
      <c r="E8" s="44">
        <v>2</v>
      </c>
      <c r="F8" s="45">
        <v>23200</v>
      </c>
      <c r="G8" s="46">
        <f>E8*F8</f>
        <v>46400</v>
      </c>
      <c r="H8" s="47" t="s">
        <v>41</v>
      </c>
      <c r="I8" s="48" t="s">
        <v>107</v>
      </c>
      <c r="J8" s="49" t="s">
        <v>108</v>
      </c>
      <c r="K8" s="255"/>
      <c r="L8" s="187"/>
    </row>
    <row r="9" spans="1:13" x14ac:dyDescent="0.25">
      <c r="A9" s="201"/>
      <c r="B9" s="210" t="s">
        <v>42</v>
      </c>
      <c r="C9" s="50" t="s">
        <v>111</v>
      </c>
      <c r="D9" s="18" t="s">
        <v>43</v>
      </c>
      <c r="E9" s="19">
        <v>8</v>
      </c>
      <c r="F9" s="20">
        <v>16600</v>
      </c>
      <c r="G9" s="30">
        <f t="shared" ref="G9:G57" si="1">E9*F9</f>
        <v>132800</v>
      </c>
      <c r="H9" s="213" t="s">
        <v>48</v>
      </c>
      <c r="I9" s="234"/>
      <c r="J9" s="252" t="s">
        <v>35</v>
      </c>
      <c r="K9" s="255"/>
      <c r="L9" s="187"/>
    </row>
    <row r="10" spans="1:13" ht="17.25" thickBot="1" x14ac:dyDescent="0.3">
      <c r="A10" s="201"/>
      <c r="B10" s="211"/>
      <c r="C10" s="26" t="s">
        <v>113</v>
      </c>
      <c r="D10" s="27" t="s">
        <v>16</v>
      </c>
      <c r="E10" s="28">
        <v>1</v>
      </c>
      <c r="F10" s="29">
        <v>14900</v>
      </c>
      <c r="G10" s="37">
        <f t="shared" si="1"/>
        <v>14900</v>
      </c>
      <c r="H10" s="214"/>
      <c r="I10" s="251"/>
      <c r="J10" s="253"/>
      <c r="K10" s="255"/>
      <c r="L10" s="187"/>
    </row>
    <row r="11" spans="1:13" x14ac:dyDescent="0.25">
      <c r="A11" s="201"/>
      <c r="B11" s="210" t="s">
        <v>44</v>
      </c>
      <c r="C11" s="54" t="s">
        <v>112</v>
      </c>
      <c r="D11" s="55" t="s">
        <v>11</v>
      </c>
      <c r="E11" s="56">
        <v>1</v>
      </c>
      <c r="F11" s="57">
        <v>23200</v>
      </c>
      <c r="G11" s="30">
        <f t="shared" si="1"/>
        <v>23200</v>
      </c>
      <c r="H11" s="213" t="s">
        <v>47</v>
      </c>
      <c r="I11" s="245" t="s">
        <v>49</v>
      </c>
      <c r="J11" s="248">
        <v>50040</v>
      </c>
      <c r="K11" s="255"/>
      <c r="L11" s="187"/>
    </row>
    <row r="12" spans="1:13" x14ac:dyDescent="0.25">
      <c r="A12" s="201"/>
      <c r="B12" s="212"/>
      <c r="C12" s="21" t="s">
        <v>114</v>
      </c>
      <c r="D12" s="22" t="s">
        <v>45</v>
      </c>
      <c r="E12" s="23">
        <v>1</v>
      </c>
      <c r="F12" s="24">
        <v>1500</v>
      </c>
      <c r="G12" s="25">
        <f t="shared" si="1"/>
        <v>1500</v>
      </c>
      <c r="H12" s="215"/>
      <c r="I12" s="246"/>
      <c r="J12" s="249"/>
      <c r="K12" s="255"/>
      <c r="L12" s="187"/>
    </row>
    <row r="13" spans="1:13" ht="15.75" customHeight="1" x14ac:dyDescent="0.25">
      <c r="A13" s="201"/>
      <c r="B13" s="212"/>
      <c r="C13" s="51" t="s">
        <v>115</v>
      </c>
      <c r="D13" s="22" t="s">
        <v>46</v>
      </c>
      <c r="E13" s="52">
        <v>1</v>
      </c>
      <c r="F13" s="53">
        <v>500</v>
      </c>
      <c r="G13" s="25">
        <f t="shared" si="1"/>
        <v>500</v>
      </c>
      <c r="H13" s="215"/>
      <c r="I13" s="246"/>
      <c r="J13" s="249"/>
      <c r="K13" s="255"/>
      <c r="L13" s="187"/>
    </row>
    <row r="14" spans="1:13" ht="17.25" customHeight="1" thickBot="1" x14ac:dyDescent="0.3">
      <c r="A14" s="201"/>
      <c r="B14" s="211"/>
      <c r="C14" s="58" t="s">
        <v>116</v>
      </c>
      <c r="D14" s="36" t="s">
        <v>15</v>
      </c>
      <c r="E14" s="59">
        <v>1</v>
      </c>
      <c r="F14" s="60">
        <v>400</v>
      </c>
      <c r="G14" s="37">
        <f t="shared" si="1"/>
        <v>400</v>
      </c>
      <c r="H14" s="214"/>
      <c r="I14" s="247"/>
      <c r="J14" s="250"/>
      <c r="K14" s="255"/>
      <c r="L14" s="187"/>
    </row>
    <row r="15" spans="1:13" ht="16.5" customHeight="1" x14ac:dyDescent="0.25">
      <c r="A15" s="201"/>
      <c r="B15" s="210" t="s">
        <v>50</v>
      </c>
      <c r="C15" s="34" t="s">
        <v>112</v>
      </c>
      <c r="D15" s="18" t="s">
        <v>11</v>
      </c>
      <c r="E15" s="65">
        <v>1</v>
      </c>
      <c r="F15" s="66">
        <v>23200</v>
      </c>
      <c r="G15" s="30">
        <f t="shared" si="1"/>
        <v>23200</v>
      </c>
      <c r="H15" s="213" t="s">
        <v>51</v>
      </c>
      <c r="I15" s="234"/>
      <c r="J15" s="248" t="s">
        <v>35</v>
      </c>
      <c r="K15" s="255"/>
      <c r="L15" s="187"/>
    </row>
    <row r="16" spans="1:13" ht="16.5" customHeight="1" thickBot="1" x14ac:dyDescent="0.3">
      <c r="A16" s="201"/>
      <c r="B16" s="211"/>
      <c r="C16" s="58" t="s">
        <v>117</v>
      </c>
      <c r="D16" s="36" t="s">
        <v>13</v>
      </c>
      <c r="E16" s="59">
        <v>1</v>
      </c>
      <c r="F16" s="60">
        <v>3600</v>
      </c>
      <c r="G16" s="37">
        <f t="shared" si="1"/>
        <v>3600</v>
      </c>
      <c r="H16" s="214"/>
      <c r="I16" s="251"/>
      <c r="J16" s="250"/>
      <c r="K16" s="255"/>
      <c r="L16" s="187"/>
    </row>
    <row r="17" spans="1:12" x14ac:dyDescent="0.25">
      <c r="A17" s="201"/>
      <c r="B17" s="210" t="s">
        <v>52</v>
      </c>
      <c r="C17" s="68" t="s">
        <v>119</v>
      </c>
      <c r="D17" s="35" t="s">
        <v>53</v>
      </c>
      <c r="E17" s="69">
        <v>3</v>
      </c>
      <c r="F17" s="66">
        <v>15300</v>
      </c>
      <c r="G17" s="30">
        <f t="shared" si="1"/>
        <v>45900</v>
      </c>
      <c r="H17" s="213" t="s">
        <v>54</v>
      </c>
      <c r="I17" s="234"/>
      <c r="J17" s="61"/>
      <c r="K17" s="255"/>
      <c r="L17" s="187"/>
    </row>
    <row r="18" spans="1:12" x14ac:dyDescent="0.25">
      <c r="A18" s="201"/>
      <c r="B18" s="212"/>
      <c r="C18" s="70" t="s">
        <v>120</v>
      </c>
      <c r="D18" s="71" t="s">
        <v>27</v>
      </c>
      <c r="E18" s="72">
        <v>1</v>
      </c>
      <c r="F18" s="73">
        <v>2900</v>
      </c>
      <c r="G18" s="25">
        <f t="shared" si="1"/>
        <v>2900</v>
      </c>
      <c r="H18" s="215"/>
      <c r="I18" s="235"/>
      <c r="J18" s="62" t="s">
        <v>35</v>
      </c>
      <c r="K18" s="255"/>
      <c r="L18" s="187"/>
    </row>
    <row r="19" spans="1:12" ht="17.25" thickBot="1" x14ac:dyDescent="0.3">
      <c r="A19" s="201"/>
      <c r="B19" s="211"/>
      <c r="C19" s="58" t="s">
        <v>123</v>
      </c>
      <c r="D19" s="36" t="s">
        <v>10</v>
      </c>
      <c r="E19" s="59">
        <v>1</v>
      </c>
      <c r="F19" s="60">
        <v>5000</v>
      </c>
      <c r="G19" s="37">
        <f t="shared" si="1"/>
        <v>5000</v>
      </c>
      <c r="H19" s="214"/>
      <c r="I19" s="251"/>
      <c r="J19" s="63"/>
      <c r="K19" s="255"/>
      <c r="L19" s="187"/>
    </row>
    <row r="20" spans="1:12" ht="16.5" customHeight="1" x14ac:dyDescent="0.25">
      <c r="A20" s="201"/>
      <c r="B20" s="210" t="s">
        <v>92</v>
      </c>
      <c r="C20" s="68" t="s">
        <v>111</v>
      </c>
      <c r="D20" s="35" t="s">
        <v>43</v>
      </c>
      <c r="E20" s="69">
        <v>2</v>
      </c>
      <c r="F20" s="66">
        <v>16600</v>
      </c>
      <c r="G20" s="30">
        <f t="shared" si="1"/>
        <v>33200</v>
      </c>
      <c r="H20" s="213" t="s">
        <v>95</v>
      </c>
      <c r="I20" s="234"/>
      <c r="J20" s="248" t="s">
        <v>35</v>
      </c>
      <c r="K20" s="255"/>
      <c r="L20" s="187"/>
    </row>
    <row r="21" spans="1:12" ht="16.5" customHeight="1" thickBot="1" x14ac:dyDescent="0.3">
      <c r="A21" s="201"/>
      <c r="B21" s="211"/>
      <c r="C21" s="58" t="s">
        <v>117</v>
      </c>
      <c r="D21" s="36" t="s">
        <v>13</v>
      </c>
      <c r="E21" s="59">
        <v>1</v>
      </c>
      <c r="F21" s="60">
        <v>3600</v>
      </c>
      <c r="G21" s="37">
        <f t="shared" si="1"/>
        <v>3600</v>
      </c>
      <c r="H21" s="214"/>
      <c r="I21" s="251"/>
      <c r="J21" s="250"/>
      <c r="K21" s="255"/>
      <c r="L21" s="187"/>
    </row>
    <row r="22" spans="1:12" ht="16.5" customHeight="1" x14ac:dyDescent="0.25">
      <c r="A22" s="201"/>
      <c r="B22" s="210" t="s">
        <v>93</v>
      </c>
      <c r="C22" s="67" t="s">
        <v>111</v>
      </c>
      <c r="D22" s="107" t="s">
        <v>43</v>
      </c>
      <c r="E22" s="108">
        <v>3</v>
      </c>
      <c r="F22" s="95">
        <v>16600</v>
      </c>
      <c r="G22" s="98">
        <f t="shared" si="1"/>
        <v>49800</v>
      </c>
      <c r="H22" s="213" t="s">
        <v>96</v>
      </c>
      <c r="I22" s="234"/>
      <c r="J22" s="248" t="s">
        <v>35</v>
      </c>
      <c r="K22" s="255"/>
      <c r="L22" s="187"/>
    </row>
    <row r="23" spans="1:12" ht="15.75" customHeight="1" x14ac:dyDescent="0.25">
      <c r="A23" s="201"/>
      <c r="B23" s="212"/>
      <c r="C23" s="51" t="s">
        <v>122</v>
      </c>
      <c r="D23" s="22" t="s">
        <v>94</v>
      </c>
      <c r="E23" s="52">
        <v>2</v>
      </c>
      <c r="F23" s="53">
        <v>6300</v>
      </c>
      <c r="G23" s="25">
        <f t="shared" si="1"/>
        <v>12600</v>
      </c>
      <c r="H23" s="215"/>
      <c r="I23" s="235"/>
      <c r="J23" s="249"/>
      <c r="K23" s="255"/>
      <c r="L23" s="187"/>
    </row>
    <row r="24" spans="1:12" ht="16.5" customHeight="1" thickBot="1" x14ac:dyDescent="0.3">
      <c r="A24" s="202"/>
      <c r="B24" s="211"/>
      <c r="C24" s="58" t="s">
        <v>120</v>
      </c>
      <c r="D24" s="36" t="s">
        <v>27</v>
      </c>
      <c r="E24" s="59">
        <v>1</v>
      </c>
      <c r="F24" s="60">
        <v>2900</v>
      </c>
      <c r="G24" s="37">
        <f t="shared" si="1"/>
        <v>2900</v>
      </c>
      <c r="H24" s="214"/>
      <c r="I24" s="251"/>
      <c r="J24" s="250"/>
      <c r="K24" s="255"/>
      <c r="L24" s="187"/>
    </row>
    <row r="25" spans="1:12" x14ac:dyDescent="0.25">
      <c r="A25" s="123"/>
      <c r="B25" s="279" t="s">
        <v>109</v>
      </c>
      <c r="C25" s="34" t="s">
        <v>111</v>
      </c>
      <c r="D25" s="35" t="s">
        <v>43</v>
      </c>
      <c r="E25" s="69">
        <v>5</v>
      </c>
      <c r="F25" s="66">
        <v>16600</v>
      </c>
      <c r="G25" s="30">
        <f t="shared" si="1"/>
        <v>83000</v>
      </c>
      <c r="H25" s="174" t="s">
        <v>110</v>
      </c>
      <c r="I25" s="175"/>
      <c r="J25" s="248" t="s">
        <v>35</v>
      </c>
      <c r="K25" s="255"/>
      <c r="L25" s="187"/>
    </row>
    <row r="26" spans="1:12" ht="17.25" thickBot="1" x14ac:dyDescent="0.3">
      <c r="A26" s="123"/>
      <c r="B26" s="280"/>
      <c r="C26" s="170" t="s">
        <v>123</v>
      </c>
      <c r="D26" s="171" t="s">
        <v>10</v>
      </c>
      <c r="E26" s="149">
        <v>5</v>
      </c>
      <c r="F26" s="64">
        <v>5000</v>
      </c>
      <c r="G26" s="172">
        <f t="shared" si="1"/>
        <v>25000</v>
      </c>
      <c r="H26" s="126" t="s">
        <v>110</v>
      </c>
      <c r="I26" s="173"/>
      <c r="J26" s="250"/>
      <c r="K26" s="256"/>
      <c r="L26" s="188"/>
    </row>
    <row r="27" spans="1:12" ht="15.75" customHeight="1" x14ac:dyDescent="0.25">
      <c r="A27" s="286" t="s">
        <v>26</v>
      </c>
      <c r="B27" s="273" t="s">
        <v>83</v>
      </c>
      <c r="C27" s="127" t="s">
        <v>119</v>
      </c>
      <c r="D27" s="86" t="s">
        <v>53</v>
      </c>
      <c r="E27" s="87">
        <v>1</v>
      </c>
      <c r="F27" s="88">
        <v>15300</v>
      </c>
      <c r="G27" s="33">
        <f t="shared" ref="G27:G28" si="2">E27*F27</f>
        <v>15300</v>
      </c>
      <c r="H27" s="281" t="s">
        <v>85</v>
      </c>
      <c r="I27" s="224"/>
      <c r="J27" s="227" t="s">
        <v>35</v>
      </c>
      <c r="K27" s="257" t="s">
        <v>28</v>
      </c>
      <c r="L27" s="221" t="s">
        <v>29</v>
      </c>
    </row>
    <row r="28" spans="1:12" ht="15.75" customHeight="1" x14ac:dyDescent="0.25">
      <c r="A28" s="287"/>
      <c r="B28" s="274"/>
      <c r="C28" s="128" t="s">
        <v>120</v>
      </c>
      <c r="D28" s="129" t="s">
        <v>27</v>
      </c>
      <c r="E28" s="105">
        <v>1</v>
      </c>
      <c r="F28" s="106">
        <v>2900</v>
      </c>
      <c r="G28" s="92">
        <f t="shared" si="2"/>
        <v>2900</v>
      </c>
      <c r="H28" s="282"/>
      <c r="I28" s="225"/>
      <c r="J28" s="228"/>
      <c r="K28" s="258"/>
      <c r="L28" s="222"/>
    </row>
    <row r="29" spans="1:12" thickBot="1" x14ac:dyDescent="0.3">
      <c r="A29" s="288"/>
      <c r="B29" s="275"/>
      <c r="C29" s="81" t="s">
        <v>121</v>
      </c>
      <c r="D29" s="82" t="s">
        <v>84</v>
      </c>
      <c r="E29" s="83">
        <v>1</v>
      </c>
      <c r="F29" s="84">
        <v>300</v>
      </c>
      <c r="G29" s="93">
        <f t="shared" si="1"/>
        <v>300</v>
      </c>
      <c r="H29" s="283"/>
      <c r="I29" s="226"/>
      <c r="J29" s="229"/>
      <c r="K29" s="259"/>
      <c r="L29" s="223"/>
    </row>
    <row r="30" spans="1:12" ht="15.75" customHeight="1" x14ac:dyDescent="0.25">
      <c r="A30" s="207" t="s">
        <v>25</v>
      </c>
      <c r="B30" s="263" t="s">
        <v>74</v>
      </c>
      <c r="C30" s="94" t="s">
        <v>124</v>
      </c>
      <c r="D30" s="107" t="s">
        <v>75</v>
      </c>
      <c r="E30" s="108">
        <v>1</v>
      </c>
      <c r="F30" s="95">
        <v>30600</v>
      </c>
      <c r="G30" s="98">
        <f t="shared" si="1"/>
        <v>30600</v>
      </c>
      <c r="H30" s="204" t="s">
        <v>78</v>
      </c>
      <c r="I30" s="245" t="s">
        <v>37</v>
      </c>
      <c r="J30" s="265">
        <v>51866</v>
      </c>
      <c r="K30" s="232" t="s">
        <v>63</v>
      </c>
      <c r="L30" s="184" t="s">
        <v>64</v>
      </c>
    </row>
    <row r="31" spans="1:12" ht="16.5" customHeight="1" x14ac:dyDescent="0.25">
      <c r="A31" s="208"/>
      <c r="B31" s="269"/>
      <c r="C31" s="21" t="s">
        <v>125</v>
      </c>
      <c r="D31" s="22" t="s">
        <v>76</v>
      </c>
      <c r="E31" s="52">
        <v>1</v>
      </c>
      <c r="F31" s="53">
        <v>3200</v>
      </c>
      <c r="G31" s="25">
        <f t="shared" si="1"/>
        <v>3200</v>
      </c>
      <c r="H31" s="205"/>
      <c r="I31" s="246"/>
      <c r="J31" s="266"/>
      <c r="K31" s="233"/>
      <c r="L31" s="203"/>
    </row>
    <row r="32" spans="1:12" ht="16.5" customHeight="1" x14ac:dyDescent="0.25">
      <c r="A32" s="208"/>
      <c r="B32" s="269"/>
      <c r="C32" s="21" t="s">
        <v>126</v>
      </c>
      <c r="D32" s="22" t="s">
        <v>77</v>
      </c>
      <c r="E32" s="52">
        <v>1</v>
      </c>
      <c r="F32" s="53">
        <v>400</v>
      </c>
      <c r="G32" s="25">
        <f t="shared" si="1"/>
        <v>400</v>
      </c>
      <c r="H32" s="205"/>
      <c r="I32" s="246"/>
      <c r="J32" s="266"/>
      <c r="K32" s="233"/>
      <c r="L32" s="203"/>
    </row>
    <row r="33" spans="1:12" ht="16.5" customHeight="1" x14ac:dyDescent="0.25">
      <c r="A33" s="208"/>
      <c r="B33" s="269"/>
      <c r="C33" s="21" t="s">
        <v>127</v>
      </c>
      <c r="D33" s="22" t="s">
        <v>36</v>
      </c>
      <c r="E33" s="52">
        <v>1</v>
      </c>
      <c r="F33" s="53">
        <v>300</v>
      </c>
      <c r="G33" s="104">
        <f t="shared" si="1"/>
        <v>300</v>
      </c>
      <c r="H33" s="205"/>
      <c r="I33" s="246"/>
      <c r="J33" s="266"/>
      <c r="K33" s="233"/>
      <c r="L33" s="203"/>
    </row>
    <row r="34" spans="1:12" ht="17.25" customHeight="1" thickBot="1" x14ac:dyDescent="0.3">
      <c r="A34" s="208"/>
      <c r="B34" s="264"/>
      <c r="C34" s="103" t="s">
        <v>123</v>
      </c>
      <c r="D34" s="36" t="s">
        <v>10</v>
      </c>
      <c r="E34" s="59">
        <v>1</v>
      </c>
      <c r="F34" s="60">
        <v>5000</v>
      </c>
      <c r="G34" s="37">
        <f t="shared" ref="G34:G36" si="3">E34*F34</f>
        <v>5000</v>
      </c>
      <c r="H34" s="206"/>
      <c r="I34" s="247"/>
      <c r="J34" s="267"/>
      <c r="K34" s="238"/>
      <c r="L34" s="185"/>
    </row>
    <row r="35" spans="1:12" ht="39.75" thickBot="1" x14ac:dyDescent="0.3">
      <c r="A35" s="208"/>
      <c r="B35" s="118" t="s">
        <v>79</v>
      </c>
      <c r="C35" s="38" t="s">
        <v>128</v>
      </c>
      <c r="D35" s="39" t="s">
        <v>34</v>
      </c>
      <c r="E35" s="40">
        <v>3</v>
      </c>
      <c r="F35" s="41">
        <v>7700</v>
      </c>
      <c r="G35" s="46">
        <f t="shared" si="3"/>
        <v>23100</v>
      </c>
      <c r="H35" s="121" t="s">
        <v>81</v>
      </c>
      <c r="I35" s="130" t="s">
        <v>37</v>
      </c>
      <c r="J35" s="131">
        <v>51866</v>
      </c>
      <c r="K35" s="176" t="s">
        <v>63</v>
      </c>
      <c r="L35" s="180" t="s">
        <v>64</v>
      </c>
    </row>
    <row r="36" spans="1:12" ht="33.75" thickBot="1" x14ac:dyDescent="0.3">
      <c r="A36" s="208"/>
      <c r="B36" s="132" t="s">
        <v>80</v>
      </c>
      <c r="C36" s="103" t="s">
        <v>128</v>
      </c>
      <c r="D36" s="36" t="s">
        <v>34</v>
      </c>
      <c r="E36" s="59">
        <v>1</v>
      </c>
      <c r="F36" s="60">
        <v>7700</v>
      </c>
      <c r="G36" s="104">
        <f t="shared" si="3"/>
        <v>7700</v>
      </c>
      <c r="H36" s="133" t="s">
        <v>82</v>
      </c>
      <c r="I36" s="134" t="s">
        <v>30</v>
      </c>
      <c r="J36" s="114">
        <v>48823</v>
      </c>
      <c r="K36" s="176" t="s">
        <v>63</v>
      </c>
      <c r="L36" s="180" t="s">
        <v>64</v>
      </c>
    </row>
    <row r="37" spans="1:12" ht="33.75" customHeight="1" thickBot="1" x14ac:dyDescent="0.3">
      <c r="A37" s="208"/>
      <c r="B37" s="118" t="s">
        <v>56</v>
      </c>
      <c r="C37" s="38" t="s">
        <v>118</v>
      </c>
      <c r="D37" s="39" t="s">
        <v>14</v>
      </c>
      <c r="E37" s="40">
        <v>1</v>
      </c>
      <c r="F37" s="41">
        <v>15300</v>
      </c>
      <c r="G37" s="30">
        <f t="shared" si="1"/>
        <v>15300</v>
      </c>
      <c r="H37" s="121" t="s">
        <v>57</v>
      </c>
      <c r="I37" s="135"/>
      <c r="J37" s="97" t="s">
        <v>35</v>
      </c>
      <c r="K37" s="239" t="s">
        <v>55</v>
      </c>
      <c r="L37" s="184" t="s">
        <v>12</v>
      </c>
    </row>
    <row r="38" spans="1:12" ht="15.75" customHeight="1" x14ac:dyDescent="0.25">
      <c r="A38" s="208"/>
      <c r="B38" s="263" t="s">
        <v>58</v>
      </c>
      <c r="C38" s="50" t="s">
        <v>118</v>
      </c>
      <c r="D38" s="35" t="s">
        <v>14</v>
      </c>
      <c r="E38" s="69">
        <v>1</v>
      </c>
      <c r="F38" s="66">
        <v>15300</v>
      </c>
      <c r="G38" s="30">
        <f t="shared" si="1"/>
        <v>15300</v>
      </c>
      <c r="H38" s="284" t="s">
        <v>59</v>
      </c>
      <c r="I38" s="236"/>
      <c r="J38" s="230" t="s">
        <v>35</v>
      </c>
      <c r="K38" s="240"/>
      <c r="L38" s="203"/>
    </row>
    <row r="39" spans="1:12" ht="16.5" customHeight="1" thickBot="1" x14ac:dyDescent="0.3">
      <c r="A39" s="208"/>
      <c r="B39" s="264"/>
      <c r="C39" s="103" t="s">
        <v>119</v>
      </c>
      <c r="D39" s="36" t="s">
        <v>53</v>
      </c>
      <c r="E39" s="59">
        <v>1</v>
      </c>
      <c r="F39" s="60">
        <v>15300</v>
      </c>
      <c r="G39" s="37">
        <f>E39*F39</f>
        <v>15300</v>
      </c>
      <c r="H39" s="285"/>
      <c r="I39" s="237"/>
      <c r="J39" s="231"/>
      <c r="K39" s="240"/>
      <c r="L39" s="203"/>
    </row>
    <row r="40" spans="1:12" ht="17.25" customHeight="1" thickBot="1" x14ac:dyDescent="0.35">
      <c r="A40" s="208"/>
      <c r="B40" s="132" t="s">
        <v>60</v>
      </c>
      <c r="C40" s="103" t="s">
        <v>118</v>
      </c>
      <c r="D40" s="136" t="s">
        <v>14</v>
      </c>
      <c r="E40" s="69">
        <v>1</v>
      </c>
      <c r="F40" s="66">
        <v>15300</v>
      </c>
      <c r="G40" s="137">
        <f t="shared" ref="G40:G51" si="4">E40*F40</f>
        <v>15300</v>
      </c>
      <c r="H40" s="133" t="s">
        <v>61</v>
      </c>
      <c r="I40" s="138"/>
      <c r="J40" s="139" t="s">
        <v>35</v>
      </c>
      <c r="K40" s="240"/>
      <c r="L40" s="203"/>
    </row>
    <row r="41" spans="1:12" ht="17.25" customHeight="1" x14ac:dyDescent="0.3">
      <c r="A41" s="208"/>
      <c r="B41" s="263" t="s">
        <v>86</v>
      </c>
      <c r="C41" s="50" t="s">
        <v>115</v>
      </c>
      <c r="D41" s="140" t="s">
        <v>46</v>
      </c>
      <c r="E41" s="69">
        <v>1</v>
      </c>
      <c r="F41" s="66">
        <v>500</v>
      </c>
      <c r="G41" s="30">
        <f t="shared" si="4"/>
        <v>500</v>
      </c>
      <c r="H41" s="204" t="s">
        <v>88</v>
      </c>
      <c r="I41" s="242"/>
      <c r="J41" s="230" t="s">
        <v>35</v>
      </c>
      <c r="K41" s="240"/>
      <c r="L41" s="203"/>
    </row>
    <row r="42" spans="1:12" ht="17.25" customHeight="1" thickBot="1" x14ac:dyDescent="0.35">
      <c r="A42" s="208"/>
      <c r="B42" s="264"/>
      <c r="C42" s="113" t="s">
        <v>129</v>
      </c>
      <c r="D42" s="141" t="s">
        <v>87</v>
      </c>
      <c r="E42" s="142">
        <v>2</v>
      </c>
      <c r="F42" s="143">
        <v>400</v>
      </c>
      <c r="G42" s="144">
        <f t="shared" si="4"/>
        <v>800</v>
      </c>
      <c r="H42" s="206"/>
      <c r="I42" s="243"/>
      <c r="J42" s="231"/>
      <c r="K42" s="241"/>
      <c r="L42" s="185"/>
    </row>
    <row r="43" spans="1:12" ht="17.25" customHeight="1" x14ac:dyDescent="0.3">
      <c r="A43" s="208"/>
      <c r="B43" s="263" t="s">
        <v>62</v>
      </c>
      <c r="C43" s="50" t="s">
        <v>113</v>
      </c>
      <c r="D43" s="140" t="s">
        <v>16</v>
      </c>
      <c r="E43" s="69">
        <v>1</v>
      </c>
      <c r="F43" s="66">
        <v>14900</v>
      </c>
      <c r="G43" s="145">
        <f t="shared" si="4"/>
        <v>14900</v>
      </c>
      <c r="H43" s="204" t="s">
        <v>68</v>
      </c>
      <c r="I43" s="242"/>
      <c r="J43" s="230" t="s">
        <v>35</v>
      </c>
      <c r="K43" s="239" t="s">
        <v>63</v>
      </c>
      <c r="L43" s="184" t="s">
        <v>64</v>
      </c>
    </row>
    <row r="44" spans="1:12" ht="17.25" customHeight="1" thickBot="1" x14ac:dyDescent="0.35">
      <c r="A44" s="208"/>
      <c r="B44" s="264"/>
      <c r="C44" s="103" t="s">
        <v>116</v>
      </c>
      <c r="D44" s="146" t="s">
        <v>15</v>
      </c>
      <c r="E44" s="59">
        <v>1</v>
      </c>
      <c r="F44" s="60">
        <v>400</v>
      </c>
      <c r="G44" s="147">
        <f t="shared" si="4"/>
        <v>400</v>
      </c>
      <c r="H44" s="206"/>
      <c r="I44" s="243"/>
      <c r="J44" s="231"/>
      <c r="K44" s="241"/>
      <c r="L44" s="185"/>
    </row>
    <row r="45" spans="1:12" ht="39.75" thickBot="1" x14ac:dyDescent="0.3">
      <c r="A45" s="208"/>
      <c r="B45" s="119" t="s">
        <v>65</v>
      </c>
      <c r="C45" s="113" t="s">
        <v>130</v>
      </c>
      <c r="D45" s="148" t="s">
        <v>66</v>
      </c>
      <c r="E45" s="149">
        <v>1</v>
      </c>
      <c r="F45" s="64">
        <v>4500</v>
      </c>
      <c r="G45" s="150">
        <f t="shared" si="4"/>
        <v>4500</v>
      </c>
      <c r="H45" s="122" t="s">
        <v>67</v>
      </c>
      <c r="I45" s="96" t="s">
        <v>69</v>
      </c>
      <c r="J45" s="114">
        <v>48944</v>
      </c>
      <c r="K45" s="177" t="s">
        <v>63</v>
      </c>
      <c r="L45" s="181" t="s">
        <v>64</v>
      </c>
    </row>
    <row r="46" spans="1:12" x14ac:dyDescent="0.25">
      <c r="A46" s="208"/>
      <c r="B46" s="263" t="s">
        <v>89</v>
      </c>
      <c r="C46" s="94" t="s">
        <v>117</v>
      </c>
      <c r="D46" s="151" t="s">
        <v>13</v>
      </c>
      <c r="E46" s="108">
        <v>1</v>
      </c>
      <c r="F46" s="95">
        <v>3600</v>
      </c>
      <c r="G46" s="152">
        <f t="shared" si="4"/>
        <v>3600</v>
      </c>
      <c r="H46" s="204" t="s">
        <v>91</v>
      </c>
      <c r="I46" s="245" t="s">
        <v>69</v>
      </c>
      <c r="J46" s="219">
        <v>48944</v>
      </c>
      <c r="K46" s="239" t="s">
        <v>63</v>
      </c>
      <c r="L46" s="184" t="s">
        <v>64</v>
      </c>
    </row>
    <row r="47" spans="1:12" x14ac:dyDescent="0.25">
      <c r="A47" s="208"/>
      <c r="B47" s="269"/>
      <c r="C47" s="21" t="s">
        <v>131</v>
      </c>
      <c r="D47" s="153" t="s">
        <v>90</v>
      </c>
      <c r="E47" s="72">
        <v>2</v>
      </c>
      <c r="F47" s="73">
        <v>2100</v>
      </c>
      <c r="G47" s="154">
        <f t="shared" si="4"/>
        <v>4200</v>
      </c>
      <c r="H47" s="205"/>
      <c r="I47" s="246"/>
      <c r="J47" s="220"/>
      <c r="K47" s="240"/>
      <c r="L47" s="203"/>
    </row>
    <row r="48" spans="1:12" ht="17.25" thickBot="1" x14ac:dyDescent="0.35">
      <c r="A48" s="209"/>
      <c r="B48" s="264"/>
      <c r="C48" s="103" t="s">
        <v>129</v>
      </c>
      <c r="D48" s="141" t="s">
        <v>87</v>
      </c>
      <c r="E48" s="59">
        <v>5</v>
      </c>
      <c r="F48" s="60">
        <v>400</v>
      </c>
      <c r="G48" s="147">
        <f t="shared" si="4"/>
        <v>2000</v>
      </c>
      <c r="H48" s="206"/>
      <c r="I48" s="247"/>
      <c r="J48" s="268"/>
      <c r="K48" s="241"/>
      <c r="L48" s="185"/>
    </row>
    <row r="49" spans="1:12" ht="49.5" customHeight="1" thickBot="1" x14ac:dyDescent="0.35">
      <c r="A49" s="189" t="s">
        <v>2</v>
      </c>
      <c r="B49" s="117" t="s">
        <v>70</v>
      </c>
      <c r="C49" s="74" t="s">
        <v>118</v>
      </c>
      <c r="D49" s="75" t="s">
        <v>14</v>
      </c>
      <c r="E49" s="76">
        <v>1</v>
      </c>
      <c r="F49" s="77">
        <v>15300</v>
      </c>
      <c r="G49" s="79">
        <f t="shared" si="4"/>
        <v>15300</v>
      </c>
      <c r="H49" s="120"/>
      <c r="I49" s="155"/>
      <c r="J49" s="156" t="s">
        <v>35</v>
      </c>
      <c r="K49" s="178" t="s">
        <v>38</v>
      </c>
      <c r="L49" s="124" t="s">
        <v>39</v>
      </c>
    </row>
    <row r="50" spans="1:12" ht="49.5" customHeight="1" thickBot="1" x14ac:dyDescent="0.35">
      <c r="A50" s="190"/>
      <c r="B50" s="117" t="s">
        <v>136</v>
      </c>
      <c r="C50" s="90" t="s">
        <v>145</v>
      </c>
      <c r="D50" s="31" t="s">
        <v>143</v>
      </c>
      <c r="E50" s="89">
        <v>1</v>
      </c>
      <c r="F50" s="32">
        <v>24800</v>
      </c>
      <c r="G50" s="80">
        <f t="shared" si="4"/>
        <v>24800</v>
      </c>
      <c r="H50" s="125" t="s">
        <v>138</v>
      </c>
      <c r="I50" s="182" t="s">
        <v>139</v>
      </c>
      <c r="J50" s="78">
        <v>47542</v>
      </c>
      <c r="K50" s="178" t="s">
        <v>141</v>
      </c>
      <c r="L50" s="183" t="s">
        <v>142</v>
      </c>
    </row>
    <row r="51" spans="1:12" ht="49.5" customHeight="1" thickBot="1" x14ac:dyDescent="0.35">
      <c r="A51" s="191"/>
      <c r="B51" s="117" t="s">
        <v>137</v>
      </c>
      <c r="C51" s="90" t="s">
        <v>146</v>
      </c>
      <c r="D51" s="31" t="s">
        <v>144</v>
      </c>
      <c r="E51" s="89">
        <v>1</v>
      </c>
      <c r="F51" s="32">
        <v>38000</v>
      </c>
      <c r="G51" s="80">
        <f t="shared" si="4"/>
        <v>38000</v>
      </c>
      <c r="H51" s="125" t="s">
        <v>138</v>
      </c>
      <c r="I51" s="182" t="s">
        <v>140</v>
      </c>
      <c r="J51" s="78">
        <v>47542</v>
      </c>
      <c r="K51" s="178" t="s">
        <v>141</v>
      </c>
      <c r="L51" s="183" t="s">
        <v>142</v>
      </c>
    </row>
    <row r="52" spans="1:12" ht="15.75" customHeight="1" x14ac:dyDescent="0.25">
      <c r="A52" s="207" t="s">
        <v>31</v>
      </c>
      <c r="B52" s="263" t="s">
        <v>71</v>
      </c>
      <c r="C52" s="50" t="s">
        <v>132</v>
      </c>
      <c r="D52" s="109" t="s">
        <v>72</v>
      </c>
      <c r="E52" s="110">
        <v>2</v>
      </c>
      <c r="F52" s="30">
        <v>7000</v>
      </c>
      <c r="G52" s="30">
        <f t="shared" si="1"/>
        <v>14000</v>
      </c>
      <c r="H52" s="157"/>
      <c r="I52" s="234"/>
      <c r="J52" s="219" t="s">
        <v>35</v>
      </c>
      <c r="K52" s="232" t="s">
        <v>32</v>
      </c>
      <c r="L52" s="184" t="s">
        <v>33</v>
      </c>
    </row>
    <row r="53" spans="1:12" ht="17.25" customHeight="1" x14ac:dyDescent="0.25">
      <c r="A53" s="208"/>
      <c r="B53" s="269"/>
      <c r="C53" s="21" t="s">
        <v>133</v>
      </c>
      <c r="D53" s="111" t="s">
        <v>73</v>
      </c>
      <c r="E53" s="112">
        <v>2</v>
      </c>
      <c r="F53" s="25">
        <v>4200</v>
      </c>
      <c r="G53" s="25">
        <f t="shared" si="1"/>
        <v>8400</v>
      </c>
      <c r="H53" s="158"/>
      <c r="I53" s="235"/>
      <c r="J53" s="220"/>
      <c r="K53" s="233"/>
      <c r="L53" s="203"/>
    </row>
    <row r="54" spans="1:12" ht="17.25" customHeight="1" thickBot="1" x14ac:dyDescent="0.3">
      <c r="A54" s="209"/>
      <c r="B54" s="269"/>
      <c r="C54" s="159" t="s">
        <v>134</v>
      </c>
      <c r="D54" s="160" t="s">
        <v>104</v>
      </c>
      <c r="E54" s="161">
        <v>2</v>
      </c>
      <c r="F54" s="162">
        <v>9200</v>
      </c>
      <c r="G54" s="162">
        <f t="shared" si="1"/>
        <v>18400</v>
      </c>
      <c r="H54" s="163"/>
      <c r="I54" s="235"/>
      <c r="J54" s="220"/>
      <c r="K54" s="233"/>
      <c r="L54" s="203"/>
    </row>
    <row r="55" spans="1:12" ht="15.75" x14ac:dyDescent="0.25">
      <c r="A55" s="270" t="s">
        <v>5</v>
      </c>
      <c r="B55" s="260" t="s">
        <v>97</v>
      </c>
      <c r="C55" s="85" t="s">
        <v>112</v>
      </c>
      <c r="D55" s="99" t="s">
        <v>11</v>
      </c>
      <c r="E55" s="100">
        <v>3</v>
      </c>
      <c r="F55" s="33">
        <v>23200</v>
      </c>
      <c r="G55" s="33">
        <f t="shared" si="1"/>
        <v>69600</v>
      </c>
      <c r="H55" s="198" t="s">
        <v>101</v>
      </c>
      <c r="I55" s="195" t="s">
        <v>100</v>
      </c>
      <c r="J55" s="276">
        <v>51866</v>
      </c>
      <c r="K55" s="192" t="s">
        <v>98</v>
      </c>
      <c r="L55" s="216" t="s">
        <v>99</v>
      </c>
    </row>
    <row r="56" spans="1:12" ht="15.75" customHeight="1" x14ac:dyDescent="0.25">
      <c r="A56" s="271"/>
      <c r="B56" s="261"/>
      <c r="C56" s="91" t="s">
        <v>113</v>
      </c>
      <c r="D56" s="101" t="s">
        <v>16</v>
      </c>
      <c r="E56" s="102">
        <v>7</v>
      </c>
      <c r="F56" s="92">
        <v>14900</v>
      </c>
      <c r="G56" s="92">
        <f t="shared" si="1"/>
        <v>104300</v>
      </c>
      <c r="H56" s="199"/>
      <c r="I56" s="196"/>
      <c r="J56" s="277"/>
      <c r="K56" s="193"/>
      <c r="L56" s="217"/>
    </row>
    <row r="57" spans="1:12" ht="17.25" customHeight="1" thickBot="1" x14ac:dyDescent="0.3">
      <c r="A57" s="272"/>
      <c r="B57" s="262"/>
      <c r="C57" s="164" t="s">
        <v>135</v>
      </c>
      <c r="D57" s="165" t="s">
        <v>105</v>
      </c>
      <c r="E57" s="166">
        <v>3</v>
      </c>
      <c r="F57" s="167">
        <v>19500</v>
      </c>
      <c r="G57" s="167">
        <f t="shared" si="1"/>
        <v>58500</v>
      </c>
      <c r="H57" s="200"/>
      <c r="I57" s="197"/>
      <c r="J57" s="278"/>
      <c r="K57" s="194"/>
      <c r="L57" s="218"/>
    </row>
    <row r="58" spans="1:12" x14ac:dyDescent="0.25">
      <c r="G58" s="7">
        <f>SUM(G7:G57)</f>
        <v>1059200</v>
      </c>
    </row>
  </sheetData>
  <mergeCells count="79">
    <mergeCell ref="A55:A57"/>
    <mergeCell ref="B30:B34"/>
    <mergeCell ref="B27:B29"/>
    <mergeCell ref="J22:J24"/>
    <mergeCell ref="J55:J57"/>
    <mergeCell ref="B25:B26"/>
    <mergeCell ref="H27:H29"/>
    <mergeCell ref="B52:B54"/>
    <mergeCell ref="H38:H39"/>
    <mergeCell ref="H41:H42"/>
    <mergeCell ref="J25:J26"/>
    <mergeCell ref="H43:H44"/>
    <mergeCell ref="J43:J44"/>
    <mergeCell ref="H30:H34"/>
    <mergeCell ref="I30:I34"/>
    <mergeCell ref="A27:A29"/>
    <mergeCell ref="I17:I19"/>
    <mergeCell ref="I20:I21"/>
    <mergeCell ref="J20:J21"/>
    <mergeCell ref="K27:K29"/>
    <mergeCell ref="B55:B57"/>
    <mergeCell ref="B38:B39"/>
    <mergeCell ref="B43:B44"/>
    <mergeCell ref="B41:B42"/>
    <mergeCell ref="I22:I24"/>
    <mergeCell ref="I41:I42"/>
    <mergeCell ref="J30:J34"/>
    <mergeCell ref="I46:I48"/>
    <mergeCell ref="J46:J48"/>
    <mergeCell ref="K46:K48"/>
    <mergeCell ref="K43:K44"/>
    <mergeCell ref="B46:B48"/>
    <mergeCell ref="A3:M4"/>
    <mergeCell ref="B9:B10"/>
    <mergeCell ref="B11:B14"/>
    <mergeCell ref="H11:H14"/>
    <mergeCell ref="I11:I14"/>
    <mergeCell ref="J11:J14"/>
    <mergeCell ref="H9:H10"/>
    <mergeCell ref="I9:I10"/>
    <mergeCell ref="J9:J10"/>
    <mergeCell ref="K7:K26"/>
    <mergeCell ref="B15:B16"/>
    <mergeCell ref="H15:H16"/>
    <mergeCell ref="B17:B19"/>
    <mergeCell ref="H17:H19"/>
    <mergeCell ref="I15:I16"/>
    <mergeCell ref="J15:J16"/>
    <mergeCell ref="L52:L54"/>
    <mergeCell ref="J52:J54"/>
    <mergeCell ref="L27:L29"/>
    <mergeCell ref="I27:I29"/>
    <mergeCell ref="J27:J29"/>
    <mergeCell ref="J41:J42"/>
    <mergeCell ref="K52:K54"/>
    <mergeCell ref="I52:I54"/>
    <mergeCell ref="I38:I39"/>
    <mergeCell ref="J38:J39"/>
    <mergeCell ref="K30:K34"/>
    <mergeCell ref="L30:L34"/>
    <mergeCell ref="K37:K42"/>
    <mergeCell ref="L37:L42"/>
    <mergeCell ref="I43:I44"/>
    <mergeCell ref="L43:L44"/>
    <mergeCell ref="L7:L26"/>
    <mergeCell ref="A49:A51"/>
    <mergeCell ref="K55:K57"/>
    <mergeCell ref="I55:I57"/>
    <mergeCell ref="H55:H57"/>
    <mergeCell ref="A7:A24"/>
    <mergeCell ref="L46:L48"/>
    <mergeCell ref="H46:H48"/>
    <mergeCell ref="A30:A48"/>
    <mergeCell ref="A52:A54"/>
    <mergeCell ref="B20:B21"/>
    <mergeCell ref="B22:B24"/>
    <mergeCell ref="H20:H21"/>
    <mergeCell ref="H22:H24"/>
    <mergeCell ref="L55:L57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Čudová Denisa</cp:lastModifiedBy>
  <cp:lastPrinted>2024-11-14T08:42:58Z</cp:lastPrinted>
  <dcterms:created xsi:type="dcterms:W3CDTF">2024-02-05T17:02:48Z</dcterms:created>
  <dcterms:modified xsi:type="dcterms:W3CDTF">2026-03-04T13:10:12Z</dcterms:modified>
</cp:coreProperties>
</file>