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4220" tabRatio="357" activeTab="0"/>
  </bookViews>
  <sheets>
    <sheet name="2017-hlasove sluzby" sheetId="1" r:id="rId1"/>
  </sheets>
  <definedNames/>
  <calcPr fullCalcOnLoad="1"/>
</workbook>
</file>

<file path=xl/sharedStrings.xml><?xml version="1.0" encoding="utf-8"?>
<sst xmlns="http://schemas.openxmlformats.org/spreadsheetml/2006/main" count="147" uniqueCount="63">
  <si>
    <t>Jednotka</t>
  </si>
  <si>
    <t>Volné</t>
  </si>
  <si>
    <t>Cena / jednotka</t>
  </si>
  <si>
    <t>DPH</t>
  </si>
  <si>
    <t>minuty</t>
  </si>
  <si>
    <t>SMS</t>
  </si>
  <si>
    <t>-</t>
  </si>
  <si>
    <t>1 minuta</t>
  </si>
  <si>
    <t>1 SMS</t>
  </si>
  <si>
    <t>1 SIM</t>
  </si>
  <si>
    <t>1 TWIN SIM</t>
  </si>
  <si>
    <t xml:space="preserve"> (bez DPH)</t>
  </si>
  <si>
    <t>#</t>
  </si>
  <si>
    <t>Druh požadovaných služeb</t>
  </si>
  <si>
    <t>Počet jednotek</t>
  </si>
  <si>
    <t>Cena bez DPH</t>
  </si>
  <si>
    <t>Cena vč. DPH</t>
  </si>
  <si>
    <t>za 1 prům. měsíc</t>
  </si>
  <si>
    <t xml:space="preserve"> (v %)</t>
  </si>
  <si>
    <t>měsíční platba za používání VPN</t>
  </si>
  <si>
    <t>měsíční platba za používání TWIN karty SIM</t>
  </si>
  <si>
    <t>mobilní sítě</t>
  </si>
  <si>
    <t>pevné sítě</t>
  </si>
  <si>
    <t>Tarif OU100</t>
  </si>
  <si>
    <t>Tarif OU300</t>
  </si>
  <si>
    <t>Tarif OUSMS (speciální tarif helpdesk OU)</t>
  </si>
  <si>
    <t>Hlasové služby (ze zahraničí) -  pro všechny tarify</t>
  </si>
  <si>
    <t>odchozí volání - všechny mobilní a pevné sítě mimo EU</t>
  </si>
  <si>
    <t>příchozí volání - všechny mobilní sítě mimo EU</t>
  </si>
  <si>
    <t>NABÍDKOVÁ CENA ZA JEDEN PRŮMĚRNÝ MĚSÍC BEZ DPH</t>
  </si>
  <si>
    <t>NABÍDKOVÁ CENA ZA JEDEN PRŮMĚRNÝ MĚSÍC VČETNĚ DPH</t>
  </si>
  <si>
    <t>Datový limit</t>
  </si>
  <si>
    <t>(FUP)</t>
  </si>
  <si>
    <t>(v Kč)</t>
  </si>
  <si>
    <t>Datové služby v rámci hlasových tarifů</t>
  </si>
  <si>
    <t>Tarif DATAVIP</t>
  </si>
  <si>
    <t>Datové služby pro zařízení k přístupu na Internet</t>
  </si>
  <si>
    <t>Tarif MODEMVIP</t>
  </si>
  <si>
    <t>Tarif OU0</t>
  </si>
  <si>
    <t>odchozí volání - z ČR do mobilních a pevných sítí v rámci EU</t>
  </si>
  <si>
    <t>odchozí volání - z ČR do mobilních a pevných sítí mimo EU</t>
  </si>
  <si>
    <t>Hlasové služby (z ČR do zahraničí) - pro všechny tarify (mezinárodní)</t>
  </si>
  <si>
    <t>Hlasové služby (v ČR)</t>
  </si>
  <si>
    <t xml:space="preserve">odchozí zprávy SMS </t>
  </si>
  <si>
    <t>odchozí zprávy SMS</t>
  </si>
  <si>
    <t>Tarif MODEM10G</t>
  </si>
  <si>
    <t>10 GB</t>
  </si>
  <si>
    <t>400 MB</t>
  </si>
  <si>
    <t>Tarif DATA400MB</t>
  </si>
  <si>
    <t>Tarif DATA3G</t>
  </si>
  <si>
    <t>3 GB</t>
  </si>
  <si>
    <t>Hlasové tarify</t>
  </si>
  <si>
    <t>Datové tarify</t>
  </si>
  <si>
    <t>Příloha č. 1</t>
  </si>
  <si>
    <t>odchozí zprávy SMS - všechny mobilní sítě mimo EU</t>
  </si>
  <si>
    <t xml:space="preserve">NABÍDKOVÁ CENA ZA DOBU PLNĚNÍ </t>
  </si>
  <si>
    <t>36 měsíců BEZ DPH</t>
  </si>
  <si>
    <t>měsíců VČETNĚ DPH</t>
  </si>
  <si>
    <t>Účastník vyplní či upraví pouze modře označené buňky, obsah a vzorce ostatních buněk nesmí upravovat.</t>
  </si>
  <si>
    <t>Účastník veškeré poskytované slevy či bonusy započte do jednotkových cen uvedených ve sloupcích modře označených  (F a I)</t>
  </si>
  <si>
    <t>Účastník veškeré poskytované slevy či bonusy započte do jednotkových cen uvedených ve sloupcích modře označených  (F, až J)</t>
  </si>
  <si>
    <t>100 GB</t>
  </si>
  <si>
    <t>250 GB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</si>
</sst>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  <numFmt numFmtId="169" formatCode="#,##0.00\ &quot;Kč&quot;"/>
    <numFmt numFmtId="170" formatCode="0.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>
      <alignment/>
      <protection/>
    </xf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46">
      <alignment/>
      <protection/>
    </xf>
    <xf numFmtId="0" fontId="39" fillId="0" borderId="10" xfId="46" applyFont="1" applyBorder="1" applyAlignment="1">
      <alignment vertical="center"/>
      <protection/>
    </xf>
    <xf numFmtId="0" fontId="39" fillId="0" borderId="11" xfId="46" applyFont="1" applyBorder="1" applyAlignment="1">
      <alignment vertical="center"/>
      <protection/>
    </xf>
    <xf numFmtId="0" fontId="40" fillId="0" borderId="12" xfId="46" applyFont="1" applyBorder="1" applyAlignment="1">
      <alignment vertical="center"/>
      <protection/>
    </xf>
    <xf numFmtId="0" fontId="40" fillId="0" borderId="10" xfId="46" applyFont="1" applyBorder="1" applyAlignment="1">
      <alignment vertical="center"/>
      <protection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46" applyProtection="1">
      <alignment/>
      <protection/>
    </xf>
    <xf numFmtId="0" fontId="41" fillId="25" borderId="13" xfId="46" applyFont="1" applyFill="1" applyBorder="1" applyAlignment="1" applyProtection="1">
      <alignment horizontal="center" vertical="center"/>
      <protection/>
    </xf>
    <xf numFmtId="0" fontId="41" fillId="25" borderId="10" xfId="46" applyFont="1" applyFill="1" applyBorder="1" applyAlignment="1" applyProtection="1">
      <alignment horizontal="center" vertical="center"/>
      <protection/>
    </xf>
    <xf numFmtId="0" fontId="42" fillId="0" borderId="14" xfId="46" applyFont="1" applyBorder="1" applyAlignment="1" applyProtection="1">
      <alignment horizontal="center" vertical="center"/>
      <protection/>
    </xf>
    <xf numFmtId="0" fontId="42" fillId="0" borderId="0" xfId="46" applyFont="1" applyAlignment="1" applyProtection="1">
      <alignment vertical="center"/>
      <protection/>
    </xf>
    <xf numFmtId="0" fontId="42" fillId="0" borderId="0" xfId="46" applyFont="1" applyAlignment="1" applyProtection="1">
      <alignment horizontal="center" vertical="center"/>
      <protection/>
    </xf>
    <xf numFmtId="169" fontId="42" fillId="33" borderId="15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46" applyFont="1" applyFill="1" applyAlignment="1" applyProtection="1">
      <alignment horizontal="center" vertical="center" wrapText="1"/>
      <protection/>
    </xf>
    <xf numFmtId="8" fontId="42" fillId="0" borderId="16" xfId="46" applyNumberFormat="1" applyFont="1" applyBorder="1" applyAlignment="1" applyProtection="1">
      <alignment horizontal="center" vertical="center" wrapText="1"/>
      <protection/>
    </xf>
    <xf numFmtId="0" fontId="42" fillId="33" borderId="17" xfId="46" applyFont="1" applyFill="1" applyBorder="1" applyAlignment="1" applyProtection="1">
      <alignment horizontal="center" vertical="center" wrapText="1"/>
      <protection/>
    </xf>
    <xf numFmtId="8" fontId="42" fillId="0" borderId="18" xfId="46" applyNumberFormat="1" applyFont="1" applyBorder="1" applyAlignment="1" applyProtection="1">
      <alignment horizontal="center" vertical="center"/>
      <protection/>
    </xf>
    <xf numFmtId="0" fontId="42" fillId="0" borderId="17" xfId="46" applyFont="1" applyBorder="1" applyAlignment="1" applyProtection="1">
      <alignment horizontal="center" vertical="center"/>
      <protection/>
    </xf>
    <xf numFmtId="0" fontId="42" fillId="0" borderId="16" xfId="46" applyFont="1" applyBorder="1" applyAlignment="1" applyProtection="1">
      <alignment vertical="center"/>
      <protection/>
    </xf>
    <xf numFmtId="0" fontId="42" fillId="0" borderId="16" xfId="46" applyFont="1" applyBorder="1" applyAlignment="1" applyProtection="1">
      <alignment horizontal="center" vertical="center"/>
      <protection/>
    </xf>
    <xf numFmtId="0" fontId="42" fillId="0" borderId="16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2" fillId="34" borderId="12" xfId="46" applyFont="1" applyFill="1" applyBorder="1" applyAlignment="1" applyProtection="1">
      <alignment horizontal="center" vertical="center"/>
      <protection/>
    </xf>
    <xf numFmtId="0" fontId="41" fillId="34" borderId="10" xfId="46" applyFont="1" applyFill="1" applyBorder="1" applyAlignment="1" applyProtection="1">
      <alignment vertical="center"/>
      <protection/>
    </xf>
    <xf numFmtId="0" fontId="42" fillId="34" borderId="10" xfId="46" applyFont="1" applyFill="1" applyBorder="1" applyAlignment="1" applyProtection="1">
      <alignment horizontal="center" vertical="center"/>
      <protection/>
    </xf>
    <xf numFmtId="0" fontId="42" fillId="34" borderId="0" xfId="46" applyFont="1" applyFill="1" applyAlignment="1" applyProtection="1">
      <alignment horizontal="center" vertical="center"/>
      <protection/>
    </xf>
    <xf numFmtId="0" fontId="39" fillId="34" borderId="10" xfId="46" applyFont="1" applyFill="1" applyBorder="1" applyAlignment="1" applyProtection="1">
      <alignment vertical="center"/>
      <protection/>
    </xf>
    <xf numFmtId="0" fontId="39" fillId="34" borderId="0" xfId="46" applyFont="1" applyFill="1" applyAlignment="1" applyProtection="1">
      <alignment vertical="center"/>
      <protection/>
    </xf>
    <xf numFmtId="0" fontId="43" fillId="34" borderId="11" xfId="46" applyFont="1" applyFill="1" applyBorder="1" applyAlignment="1" applyProtection="1">
      <alignment vertical="center"/>
      <protection/>
    </xf>
    <xf numFmtId="0" fontId="41" fillId="35" borderId="12" xfId="46" applyFont="1" applyFill="1" applyBorder="1" applyAlignment="1" applyProtection="1">
      <alignment horizontal="center" vertical="center"/>
      <protection/>
    </xf>
    <xf numFmtId="0" fontId="41" fillId="35" borderId="10" xfId="46" applyFont="1" applyFill="1" applyBorder="1" applyAlignment="1" applyProtection="1">
      <alignment vertical="center"/>
      <protection/>
    </xf>
    <xf numFmtId="0" fontId="42" fillId="35" borderId="10" xfId="46" applyFont="1" applyFill="1" applyBorder="1" applyAlignment="1" applyProtection="1">
      <alignment horizontal="center" vertical="center"/>
      <protection/>
    </xf>
    <xf numFmtId="8" fontId="42" fillId="35" borderId="18" xfId="46" applyNumberFormat="1" applyFont="1" applyFill="1" applyBorder="1" applyAlignment="1" applyProtection="1">
      <alignment horizontal="center" vertical="center" wrapText="1"/>
      <protection/>
    </xf>
    <xf numFmtId="0" fontId="42" fillId="35" borderId="0" xfId="46" applyFont="1" applyFill="1" applyBorder="1" applyAlignment="1" applyProtection="1">
      <alignment horizontal="center" vertical="center" wrapText="1"/>
      <protection/>
    </xf>
    <xf numFmtId="8" fontId="42" fillId="35" borderId="0" xfId="46" applyNumberFormat="1" applyFont="1" applyFill="1" applyBorder="1" applyAlignment="1" applyProtection="1">
      <alignment horizontal="center" vertical="center" wrapText="1"/>
      <protection/>
    </xf>
    <xf numFmtId="0" fontId="42" fillId="35" borderId="19" xfId="46" applyFont="1" applyFill="1" applyBorder="1" applyAlignment="1" applyProtection="1">
      <alignment horizontal="center" vertical="center" wrapText="1"/>
      <protection/>
    </xf>
    <xf numFmtId="8" fontId="42" fillId="35" borderId="20" xfId="46" applyNumberFormat="1" applyFont="1" applyFill="1" applyBorder="1" applyAlignment="1" applyProtection="1">
      <alignment horizontal="center" vertical="center"/>
      <protection/>
    </xf>
    <xf numFmtId="0" fontId="42" fillId="0" borderId="12" xfId="46" applyFont="1" applyBorder="1" applyAlignment="1" applyProtection="1">
      <alignment horizontal="center" vertical="center"/>
      <protection/>
    </xf>
    <xf numFmtId="0" fontId="42" fillId="0" borderId="10" xfId="46" applyFont="1" applyBorder="1" applyAlignment="1" applyProtection="1">
      <alignment horizontal="left" vertical="center" indent="2"/>
      <protection/>
    </xf>
    <xf numFmtId="0" fontId="42" fillId="0" borderId="10" xfId="46" applyFont="1" applyBorder="1" applyAlignment="1" applyProtection="1">
      <alignment horizontal="center" vertical="center"/>
      <protection/>
    </xf>
    <xf numFmtId="3" fontId="42" fillId="0" borderId="17" xfId="46" applyNumberFormat="1" applyFont="1" applyFill="1" applyBorder="1" applyAlignment="1" applyProtection="1">
      <alignment horizontal="center" vertical="center" wrapText="1"/>
      <protection/>
    </xf>
    <xf numFmtId="3" fontId="42" fillId="0" borderId="10" xfId="46" applyNumberFormat="1" applyFont="1" applyFill="1" applyBorder="1" applyAlignment="1" applyProtection="1">
      <alignment horizontal="center" vertical="center" wrapText="1"/>
      <protection/>
    </xf>
    <xf numFmtId="3" fontId="42" fillId="0" borderId="10" xfId="46" applyNumberFormat="1" applyFont="1" applyBorder="1" applyAlignment="1" applyProtection="1">
      <alignment horizontal="center" vertical="center" wrapText="1"/>
      <protection/>
    </xf>
    <xf numFmtId="0" fontId="42" fillId="35" borderId="10" xfId="46" applyFont="1" applyFill="1" applyBorder="1" applyAlignment="1" applyProtection="1">
      <alignment horizontal="center" vertical="center" wrapText="1"/>
      <protection/>
    </xf>
    <xf numFmtId="0" fontId="41" fillId="36" borderId="12" xfId="46" applyFont="1" applyFill="1" applyBorder="1" applyAlignment="1" applyProtection="1">
      <alignment horizontal="center" vertical="center"/>
      <protection/>
    </xf>
    <xf numFmtId="0" fontId="41" fillId="36" borderId="10" xfId="46" applyFont="1" applyFill="1" applyBorder="1" applyAlignment="1" applyProtection="1">
      <alignment vertical="center"/>
      <protection/>
    </xf>
    <xf numFmtId="0" fontId="42" fillId="36" borderId="16" xfId="46" applyFont="1" applyFill="1" applyBorder="1" applyAlignment="1" applyProtection="1">
      <alignment horizontal="center" vertical="center"/>
      <protection/>
    </xf>
    <xf numFmtId="0" fontId="42" fillId="0" borderId="10" xfId="46" applyFont="1" applyFill="1" applyBorder="1" applyAlignment="1" applyProtection="1">
      <alignment horizontal="center" vertical="center"/>
      <protection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41" fillId="34" borderId="12" xfId="46" applyFont="1" applyFill="1" applyBorder="1" applyAlignment="1" applyProtection="1">
      <alignment horizontal="center" vertical="center"/>
      <protection/>
    </xf>
    <xf numFmtId="0" fontId="42" fillId="34" borderId="16" xfId="46" applyFont="1" applyFill="1" applyBorder="1" applyAlignment="1" applyProtection="1">
      <alignment horizontal="center" vertical="center"/>
      <protection/>
    </xf>
    <xf numFmtId="0" fontId="39" fillId="34" borderId="21" xfId="46" applyFont="1" applyFill="1" applyBorder="1" applyAlignment="1" applyProtection="1">
      <alignment vertical="center"/>
      <protection/>
    </xf>
    <xf numFmtId="0" fontId="43" fillId="0" borderId="12" xfId="46" applyFont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46" applyFont="1" applyFill="1" applyBorder="1" applyAlignment="1" applyProtection="1">
      <alignment horizontal="left" vertical="center" indent="2"/>
      <protection/>
    </xf>
    <xf numFmtId="0" fontId="43" fillId="0" borderId="10" xfId="46" applyFont="1" applyFill="1" applyBorder="1" applyAlignment="1" applyProtection="1">
      <alignment horizontal="center" vertical="center"/>
      <protection/>
    </xf>
    <xf numFmtId="0" fontId="43" fillId="0" borderId="14" xfId="46" applyFont="1" applyBorder="1" applyAlignment="1" applyProtection="1">
      <alignment horizontal="center" vertical="center"/>
      <protection/>
    </xf>
    <xf numFmtId="0" fontId="42" fillId="0" borderId="0" xfId="46" applyFont="1" applyAlignment="1" applyProtection="1">
      <alignment horizontal="left" vertical="center" indent="2"/>
      <protection/>
    </xf>
    <xf numFmtId="0" fontId="43" fillId="0" borderId="0" xfId="46" applyFont="1" applyAlignment="1" applyProtection="1">
      <alignment horizontal="center" vertical="center"/>
      <protection/>
    </xf>
    <xf numFmtId="0" fontId="42" fillId="25" borderId="22" xfId="46" applyFont="1" applyFill="1" applyBorder="1" applyAlignment="1" applyProtection="1">
      <alignment vertical="center"/>
      <protection/>
    </xf>
    <xf numFmtId="0" fontId="41" fillId="25" borderId="13" xfId="46" applyFont="1" applyFill="1" applyBorder="1" applyAlignment="1" applyProtection="1">
      <alignment horizontal="right" vertical="center"/>
      <protection/>
    </xf>
    <xf numFmtId="0" fontId="42" fillId="25" borderId="13" xfId="46" applyFont="1" applyFill="1" applyBorder="1" applyAlignment="1" applyProtection="1">
      <alignment horizontal="center" vertical="center"/>
      <protection/>
    </xf>
    <xf numFmtId="0" fontId="42" fillId="25" borderId="0" xfId="46" applyFont="1" applyFill="1" applyAlignment="1" applyProtection="1">
      <alignment horizontal="center" vertical="center"/>
      <protection/>
    </xf>
    <xf numFmtId="8" fontId="41" fillId="25" borderId="13" xfId="46" applyNumberFormat="1" applyFont="1" applyFill="1" applyBorder="1" applyAlignment="1" applyProtection="1">
      <alignment horizontal="center" vertical="center"/>
      <protection/>
    </xf>
    <xf numFmtId="0" fontId="41" fillId="25" borderId="23" xfId="46" applyFont="1" applyFill="1" applyBorder="1" applyAlignment="1" applyProtection="1">
      <alignment horizontal="center" vertical="center"/>
      <protection/>
    </xf>
    <xf numFmtId="0" fontId="42" fillId="25" borderId="14" xfId="46" applyFont="1" applyFill="1" applyBorder="1" applyAlignment="1" applyProtection="1">
      <alignment vertical="center"/>
      <protection/>
    </xf>
    <xf numFmtId="0" fontId="41" fillId="25" borderId="0" xfId="46" applyFont="1" applyFill="1" applyAlignment="1" applyProtection="1">
      <alignment horizontal="right" vertical="center"/>
      <protection/>
    </xf>
    <xf numFmtId="8" fontId="41" fillId="25" borderId="20" xfId="46" applyNumberFormat="1" applyFont="1" applyFill="1" applyBorder="1" applyAlignment="1" applyProtection="1">
      <alignment horizontal="center" vertical="center"/>
      <protection/>
    </xf>
    <xf numFmtId="0" fontId="42" fillId="25" borderId="0" xfId="46" applyFont="1" applyFill="1" applyAlignment="1" applyProtection="1">
      <alignment vertical="center"/>
      <protection/>
    </xf>
    <xf numFmtId="0" fontId="42" fillId="25" borderId="20" xfId="46" applyFont="1" applyFill="1" applyBorder="1" applyAlignment="1" applyProtection="1">
      <alignment horizontal="center" vertical="center"/>
      <protection/>
    </xf>
    <xf numFmtId="0" fontId="41" fillId="25" borderId="0" xfId="46" applyFont="1" applyFill="1" applyAlignment="1" applyProtection="1">
      <alignment horizontal="center" vertical="center"/>
      <protection/>
    </xf>
    <xf numFmtId="8" fontId="41" fillId="25" borderId="0" xfId="46" applyNumberFormat="1" applyFont="1" applyFill="1" applyAlignment="1" applyProtection="1">
      <alignment horizontal="center" vertical="center"/>
      <protection/>
    </xf>
    <xf numFmtId="0" fontId="42" fillId="25" borderId="12" xfId="46" applyFont="1" applyFill="1" applyBorder="1" applyAlignment="1" applyProtection="1">
      <alignment vertical="center"/>
      <protection/>
    </xf>
    <xf numFmtId="0" fontId="41" fillId="25" borderId="10" xfId="46" applyFont="1" applyFill="1" applyBorder="1" applyAlignment="1" applyProtection="1">
      <alignment horizontal="right" vertical="center"/>
      <protection/>
    </xf>
    <xf numFmtId="0" fontId="41" fillId="25" borderId="10" xfId="46" applyFont="1" applyFill="1" applyBorder="1" applyAlignment="1" applyProtection="1">
      <alignment horizontal="left" vertical="center"/>
      <protection/>
    </xf>
    <xf numFmtId="0" fontId="42" fillId="25" borderId="10" xfId="46" applyFont="1" applyFill="1" applyBorder="1" applyAlignment="1" applyProtection="1">
      <alignment horizontal="center" vertical="center"/>
      <protection/>
    </xf>
    <xf numFmtId="8" fontId="41" fillId="25" borderId="11" xfId="46" applyNumberFormat="1" applyFont="1" applyFill="1" applyBorder="1" applyAlignment="1" applyProtection="1">
      <alignment horizontal="center" vertical="center"/>
      <protection/>
    </xf>
    <xf numFmtId="0" fontId="40" fillId="0" borderId="22" xfId="46" applyFont="1" applyBorder="1" applyAlignment="1" applyProtection="1">
      <alignment vertical="center"/>
      <protection/>
    </xf>
    <xf numFmtId="0" fontId="40" fillId="0" borderId="13" xfId="46" applyFont="1" applyBorder="1" applyAlignment="1" applyProtection="1">
      <alignment vertical="center"/>
      <protection/>
    </xf>
    <xf numFmtId="0" fontId="40" fillId="0" borderId="23" xfId="46" applyFont="1" applyBorder="1" applyAlignment="1" applyProtection="1">
      <alignment vertical="center"/>
      <protection/>
    </xf>
    <xf numFmtId="0" fontId="41" fillId="25" borderId="11" xfId="46" applyFont="1" applyFill="1" applyBorder="1" applyAlignment="1" applyProtection="1">
      <alignment horizontal="center" vertical="center"/>
      <protection/>
    </xf>
    <xf numFmtId="0" fontId="42" fillId="34" borderId="14" xfId="46" applyFont="1" applyFill="1" applyBorder="1" applyAlignment="1" applyProtection="1">
      <alignment horizontal="center" vertical="center"/>
      <protection/>
    </xf>
    <xf numFmtId="0" fontId="41" fillId="34" borderId="0" xfId="46" applyFont="1" applyFill="1" applyAlignment="1" applyProtection="1">
      <alignment vertical="center"/>
      <protection/>
    </xf>
    <xf numFmtId="0" fontId="41" fillId="34" borderId="0" xfId="46" applyFont="1" applyFill="1" applyAlignment="1" applyProtection="1">
      <alignment horizontal="center" vertical="center"/>
      <protection/>
    </xf>
    <xf numFmtId="0" fontId="43" fillId="34" borderId="20" xfId="46" applyFont="1" applyFill="1" applyBorder="1" applyAlignment="1" applyProtection="1">
      <alignment vertical="center"/>
      <protection/>
    </xf>
    <xf numFmtId="0" fontId="42" fillId="0" borderId="10" xfId="46" applyFont="1" applyBorder="1" applyAlignment="1" applyProtection="1">
      <alignment vertical="center"/>
      <protection/>
    </xf>
    <xf numFmtId="0" fontId="42" fillId="0" borderId="11" xfId="46" applyFont="1" applyFill="1" applyBorder="1" applyAlignment="1" applyProtection="1">
      <alignment horizontal="center" vertical="center" wrapText="1"/>
      <protection/>
    </xf>
    <xf numFmtId="0" fontId="42" fillId="0" borderId="12" xfId="46" applyFont="1" applyFill="1" applyBorder="1" applyAlignment="1" applyProtection="1">
      <alignment horizontal="center" vertical="center" wrapText="1"/>
      <protection/>
    </xf>
    <xf numFmtId="8" fontId="42" fillId="0" borderId="11" xfId="46" applyNumberFormat="1" applyFont="1" applyFill="1" applyBorder="1" applyAlignment="1" applyProtection="1">
      <alignment horizontal="center" vertical="center" wrapText="1"/>
      <protection/>
    </xf>
    <xf numFmtId="0" fontId="42" fillId="33" borderId="15" xfId="46" applyFont="1" applyFill="1" applyBorder="1" applyAlignment="1" applyProtection="1">
      <alignment horizontal="center" vertical="center" wrapText="1"/>
      <protection/>
    </xf>
    <xf numFmtId="8" fontId="42" fillId="0" borderId="11" xfId="46" applyNumberFormat="1" applyFont="1" applyBorder="1" applyAlignment="1" applyProtection="1">
      <alignment horizontal="center" vertical="center"/>
      <protection/>
    </xf>
    <xf numFmtId="0" fontId="42" fillId="0" borderId="21" xfId="46" applyFont="1" applyFill="1" applyBorder="1" applyAlignment="1" applyProtection="1">
      <alignment horizontal="center" vertical="center" wrapText="1"/>
      <protection/>
    </xf>
    <xf numFmtId="0" fontId="42" fillId="0" borderId="17" xfId="46" applyFont="1" applyFill="1" applyBorder="1" applyAlignment="1" applyProtection="1">
      <alignment horizontal="center" vertical="center" wrapText="1"/>
      <protection/>
    </xf>
    <xf numFmtId="8" fontId="42" fillId="0" borderId="16" xfId="46" applyNumberFormat="1" applyFont="1" applyFill="1" applyBorder="1" applyAlignment="1" applyProtection="1">
      <alignment horizontal="center" vertical="center" wrapText="1"/>
      <protection/>
    </xf>
    <xf numFmtId="0" fontId="41" fillId="34" borderId="0" xfId="46" applyFont="1" applyFill="1" applyBorder="1" applyAlignment="1" applyProtection="1">
      <alignment horizontal="center" vertical="center"/>
      <protection/>
    </xf>
    <xf numFmtId="0" fontId="42" fillId="34" borderId="20" xfId="46" applyFont="1" applyFill="1" applyBorder="1" applyAlignment="1" applyProtection="1">
      <alignment horizontal="center" vertical="center"/>
      <protection/>
    </xf>
    <xf numFmtId="0" fontId="42" fillId="0" borderId="16" xfId="46" applyFont="1" applyFill="1" applyBorder="1" applyAlignment="1" applyProtection="1">
      <alignment horizontal="center" vertical="center"/>
      <protection/>
    </xf>
    <xf numFmtId="169" fontId="42" fillId="33" borderId="18" xfId="46" applyNumberFormat="1" applyFont="1" applyFill="1" applyBorder="1" applyAlignment="1" applyProtection="1">
      <alignment horizontal="center" vertical="center" wrapText="1"/>
      <protection/>
    </xf>
    <xf numFmtId="0" fontId="42" fillId="33" borderId="18" xfId="46" applyFont="1" applyFill="1" applyBorder="1" applyAlignment="1" applyProtection="1">
      <alignment horizontal="center" vertical="center" wrapText="1"/>
      <protection/>
    </xf>
    <xf numFmtId="8" fontId="42" fillId="0" borderId="21" xfId="46" applyNumberFormat="1" applyFont="1" applyBorder="1" applyAlignment="1" applyProtection="1">
      <alignment horizontal="center" vertical="center"/>
      <protection/>
    </xf>
    <xf numFmtId="0" fontId="42" fillId="0" borderId="10" xfId="46" applyFont="1" applyFill="1" applyBorder="1" applyAlignment="1" applyProtection="1">
      <alignment horizontal="center" vertical="center" wrapText="1"/>
      <protection/>
    </xf>
    <xf numFmtId="0" fontId="41" fillId="25" borderId="20" xfId="46" applyFont="1" applyFill="1" applyBorder="1" applyAlignment="1" applyProtection="1">
      <alignment horizontal="center" vertical="center"/>
      <protection/>
    </xf>
    <xf numFmtId="0" fontId="39" fillId="0" borderId="0" xfId="46" applyFont="1" applyAlignment="1" applyProtection="1">
      <alignment vertical="center"/>
      <protection/>
    </xf>
    <xf numFmtId="0" fontId="42" fillId="0" borderId="20" xfId="46" applyFont="1" applyBorder="1" applyAlignment="1" applyProtection="1">
      <alignment horizontal="center" vertical="center"/>
      <protection/>
    </xf>
    <xf numFmtId="0" fontId="40" fillId="0" borderId="12" xfId="46" applyFont="1" applyBorder="1" applyAlignment="1" applyProtection="1">
      <alignment vertical="center"/>
      <protection/>
    </xf>
    <xf numFmtId="0" fontId="40" fillId="0" borderId="10" xfId="46" applyFont="1" applyBorder="1" applyAlignment="1" applyProtection="1">
      <alignment vertical="center"/>
      <protection/>
    </xf>
    <xf numFmtId="0" fontId="39" fillId="0" borderId="10" xfId="46" applyFont="1" applyBorder="1" applyAlignment="1" applyProtection="1">
      <alignment vertical="center"/>
      <protection/>
    </xf>
    <xf numFmtId="0" fontId="39" fillId="0" borderId="11" xfId="46" applyFont="1" applyBorder="1" applyAlignment="1" applyProtection="1">
      <alignment vertical="center"/>
      <protection/>
    </xf>
    <xf numFmtId="0" fontId="42" fillId="35" borderId="18" xfId="46" applyFont="1" applyFill="1" applyBorder="1" applyAlignment="1" applyProtection="1">
      <alignment horizontal="center" vertical="center" wrapText="1"/>
      <protection/>
    </xf>
    <xf numFmtId="0" fontId="42" fillId="36" borderId="16" xfId="46" applyFont="1" applyFill="1" applyBorder="1" applyAlignment="1" applyProtection="1">
      <alignment vertical="center"/>
      <protection/>
    </xf>
    <xf numFmtId="0" fontId="42" fillId="36" borderId="21" xfId="46" applyFont="1" applyFill="1" applyBorder="1" applyAlignment="1" applyProtection="1">
      <alignment vertical="center"/>
      <protection/>
    </xf>
    <xf numFmtId="0" fontId="41" fillId="25" borderId="22" xfId="46" applyFont="1" applyFill="1" applyBorder="1" applyAlignment="1" applyProtection="1">
      <alignment horizontal="center" vertical="center"/>
      <protection/>
    </xf>
    <xf numFmtId="0" fontId="41" fillId="25" borderId="24" xfId="46" applyFont="1" applyFill="1" applyBorder="1" applyAlignment="1" applyProtection="1">
      <alignment horizontal="center" vertical="center"/>
      <protection/>
    </xf>
    <xf numFmtId="0" fontId="41" fillId="25" borderId="13" xfId="46" applyFont="1" applyFill="1" applyBorder="1" applyAlignment="1" applyProtection="1">
      <alignment horizontal="center" vertical="center"/>
      <protection/>
    </xf>
    <xf numFmtId="0" fontId="41" fillId="25" borderId="25" xfId="46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1" fillId="25" borderId="23" xfId="46" applyFont="1" applyFill="1" applyBorder="1" applyAlignment="1" applyProtection="1">
      <alignment horizontal="center" vertical="center"/>
      <protection/>
    </xf>
    <xf numFmtId="0" fontId="41" fillId="25" borderId="26" xfId="46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22">
      <selection activeCell="F43" sqref="F43"/>
    </sheetView>
  </sheetViews>
  <sheetFormatPr defaultColWidth="9.140625" defaultRowHeight="12.75"/>
  <cols>
    <col min="2" max="2" width="45.421875" style="0" customWidth="1"/>
    <col min="3" max="3" width="9.7109375" style="0" bestFit="1" customWidth="1"/>
    <col min="4" max="4" width="8.7109375" style="0" bestFit="1" customWidth="1"/>
    <col min="5" max="5" width="10.57421875" style="0" customWidth="1"/>
    <col min="6" max="6" width="11.28125" style="0" bestFit="1" customWidth="1"/>
    <col min="7" max="7" width="11.8515625" style="0" bestFit="1" customWidth="1"/>
    <col min="8" max="8" width="13.8515625" style="0" bestFit="1" customWidth="1"/>
    <col min="9" max="9" width="11.28125" style="0" bestFit="1" customWidth="1"/>
    <col min="10" max="10" width="13.8515625" style="0" bestFit="1" customWidth="1"/>
    <col min="12" max="12" width="12.28125" style="0" bestFit="1" customWidth="1"/>
  </cols>
  <sheetData>
    <row r="1" spans="1:10" ht="12.75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19" t="s">
        <v>51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9.5" customHeight="1">
      <c r="A4" s="115" t="s">
        <v>12</v>
      </c>
      <c r="B4" s="117" t="s">
        <v>13</v>
      </c>
      <c r="C4" s="117" t="s">
        <v>0</v>
      </c>
      <c r="D4" s="11" t="s">
        <v>1</v>
      </c>
      <c r="E4" s="11" t="s">
        <v>1</v>
      </c>
      <c r="F4" s="11" t="s">
        <v>2</v>
      </c>
      <c r="G4" s="11" t="s">
        <v>14</v>
      </c>
      <c r="H4" s="11" t="s">
        <v>15</v>
      </c>
      <c r="I4" s="11" t="s">
        <v>3</v>
      </c>
      <c r="J4" s="120" t="s">
        <v>16</v>
      </c>
    </row>
    <row r="5" spans="1:10" ht="19.5" customHeight="1" thickBot="1">
      <c r="A5" s="116"/>
      <c r="B5" s="118"/>
      <c r="C5" s="118"/>
      <c r="D5" s="12" t="s">
        <v>4</v>
      </c>
      <c r="E5" s="12" t="s">
        <v>5</v>
      </c>
      <c r="F5" s="12" t="s">
        <v>11</v>
      </c>
      <c r="G5" s="12" t="s">
        <v>17</v>
      </c>
      <c r="H5" s="12" t="s">
        <v>17</v>
      </c>
      <c r="I5" s="12" t="s">
        <v>18</v>
      </c>
      <c r="J5" s="121"/>
    </row>
    <row r="6" spans="1:10" ht="19.5" customHeight="1" thickBot="1">
      <c r="A6" s="13">
        <v>1</v>
      </c>
      <c r="B6" s="14" t="s">
        <v>19</v>
      </c>
      <c r="C6" s="15" t="s">
        <v>9</v>
      </c>
      <c r="D6" s="15" t="s">
        <v>6</v>
      </c>
      <c r="E6" s="15" t="s">
        <v>6</v>
      </c>
      <c r="F6" s="16">
        <v>0</v>
      </c>
      <c r="G6" s="17">
        <v>702</v>
      </c>
      <c r="H6" s="18">
        <f>F6*G6</f>
        <v>0</v>
      </c>
      <c r="I6" s="19">
        <v>21</v>
      </c>
      <c r="J6" s="20">
        <f>H6*(1+I6/100)</f>
        <v>0</v>
      </c>
    </row>
    <row r="7" spans="1:10" ht="19.5" customHeight="1" thickBot="1">
      <c r="A7" s="21">
        <v>2</v>
      </c>
      <c r="B7" s="22" t="s">
        <v>20</v>
      </c>
      <c r="C7" s="23" t="s">
        <v>10</v>
      </c>
      <c r="D7" s="23" t="s">
        <v>6</v>
      </c>
      <c r="E7" s="23" t="s">
        <v>6</v>
      </c>
      <c r="F7" s="16">
        <v>0</v>
      </c>
      <c r="G7" s="24">
        <v>313</v>
      </c>
      <c r="H7" s="18">
        <f>F7*G7</f>
        <v>0</v>
      </c>
      <c r="I7" s="25">
        <v>21</v>
      </c>
      <c r="J7" s="20">
        <f>H7*(1+I7/100)</f>
        <v>0</v>
      </c>
    </row>
    <row r="8" spans="1:10" ht="19.5" customHeight="1" thickBot="1">
      <c r="A8" s="26"/>
      <c r="B8" s="27" t="s">
        <v>42</v>
      </c>
      <c r="C8" s="28"/>
      <c r="D8" s="28"/>
      <c r="E8" s="28"/>
      <c r="F8" s="29"/>
      <c r="G8" s="30"/>
      <c r="H8" s="30"/>
      <c r="I8" s="31"/>
      <c r="J8" s="32"/>
    </row>
    <row r="9" spans="1:10" ht="19.5" customHeight="1" thickBot="1">
      <c r="A9" s="33">
        <v>3</v>
      </c>
      <c r="B9" s="34" t="s">
        <v>38</v>
      </c>
      <c r="C9" s="35" t="s">
        <v>9</v>
      </c>
      <c r="D9" s="35">
        <v>0</v>
      </c>
      <c r="E9" s="35">
        <v>0</v>
      </c>
      <c r="F9" s="36">
        <v>0</v>
      </c>
      <c r="G9" s="37">
        <v>314</v>
      </c>
      <c r="H9" s="38">
        <f aca="true" t="shared" si="0" ref="H9:H21">F9*G9</f>
        <v>0</v>
      </c>
      <c r="I9" s="39">
        <v>21</v>
      </c>
      <c r="J9" s="40">
        <f aca="true" t="shared" si="1" ref="J9:J21">H9*(1+I9/100)</f>
        <v>0</v>
      </c>
    </row>
    <row r="10" spans="1:10" ht="19.5" customHeight="1" thickBot="1">
      <c r="A10" s="41"/>
      <c r="B10" s="42" t="s">
        <v>21</v>
      </c>
      <c r="C10" s="43" t="s">
        <v>7</v>
      </c>
      <c r="D10" s="43" t="s">
        <v>6</v>
      </c>
      <c r="E10" s="43" t="s">
        <v>6</v>
      </c>
      <c r="F10" s="16">
        <v>0</v>
      </c>
      <c r="G10" s="44">
        <v>3350</v>
      </c>
      <c r="H10" s="18">
        <f t="shared" si="0"/>
        <v>0</v>
      </c>
      <c r="I10" s="19">
        <v>21</v>
      </c>
      <c r="J10" s="20">
        <f t="shared" si="1"/>
        <v>0</v>
      </c>
    </row>
    <row r="11" spans="1:10" ht="19.5" customHeight="1" thickBot="1">
      <c r="A11" s="41"/>
      <c r="B11" s="42" t="s">
        <v>22</v>
      </c>
      <c r="C11" s="43" t="s">
        <v>7</v>
      </c>
      <c r="D11" s="43" t="s">
        <v>6</v>
      </c>
      <c r="E11" s="43" t="s">
        <v>6</v>
      </c>
      <c r="F11" s="16">
        <v>0</v>
      </c>
      <c r="G11" s="45">
        <v>330</v>
      </c>
      <c r="H11" s="18">
        <f t="shared" si="0"/>
        <v>0</v>
      </c>
      <c r="I11" s="25">
        <v>21</v>
      </c>
      <c r="J11" s="20">
        <f t="shared" si="1"/>
        <v>0</v>
      </c>
    </row>
    <row r="12" spans="1:10" ht="19.5" customHeight="1" thickBot="1">
      <c r="A12" s="41"/>
      <c r="B12" s="42" t="s">
        <v>43</v>
      </c>
      <c r="C12" s="43" t="s">
        <v>8</v>
      </c>
      <c r="D12" s="43" t="s">
        <v>6</v>
      </c>
      <c r="E12" s="43" t="s">
        <v>6</v>
      </c>
      <c r="F12" s="16">
        <v>0</v>
      </c>
      <c r="G12" s="46">
        <v>4250</v>
      </c>
      <c r="H12" s="18">
        <f t="shared" si="0"/>
        <v>0</v>
      </c>
      <c r="I12" s="25">
        <v>21</v>
      </c>
      <c r="J12" s="20">
        <f t="shared" si="1"/>
        <v>0</v>
      </c>
    </row>
    <row r="13" spans="1:10" ht="19.5" customHeight="1" thickBot="1">
      <c r="A13" s="33">
        <v>4</v>
      </c>
      <c r="B13" s="34" t="s">
        <v>23</v>
      </c>
      <c r="C13" s="35" t="s">
        <v>9</v>
      </c>
      <c r="D13" s="35">
        <v>100</v>
      </c>
      <c r="E13" s="35">
        <v>50</v>
      </c>
      <c r="F13" s="36">
        <v>0</v>
      </c>
      <c r="G13" s="47">
        <v>202</v>
      </c>
      <c r="H13" s="38">
        <f t="shared" si="0"/>
        <v>0</v>
      </c>
      <c r="I13" s="39">
        <v>21</v>
      </c>
      <c r="J13" s="40">
        <f t="shared" si="1"/>
        <v>0</v>
      </c>
    </row>
    <row r="14" spans="1:10" ht="19.5" customHeight="1" thickBot="1">
      <c r="A14" s="41"/>
      <c r="B14" s="42" t="s">
        <v>21</v>
      </c>
      <c r="C14" s="43" t="s">
        <v>7</v>
      </c>
      <c r="D14" s="43" t="s">
        <v>6</v>
      </c>
      <c r="E14" s="43" t="s">
        <v>6</v>
      </c>
      <c r="F14" s="16">
        <v>0</v>
      </c>
      <c r="G14" s="44">
        <v>11250</v>
      </c>
      <c r="H14" s="18">
        <f t="shared" si="0"/>
        <v>0</v>
      </c>
      <c r="I14" s="19">
        <v>21</v>
      </c>
      <c r="J14" s="20">
        <f t="shared" si="1"/>
        <v>0</v>
      </c>
    </row>
    <row r="15" spans="1:10" ht="19.5" customHeight="1" thickBot="1">
      <c r="A15" s="41"/>
      <c r="B15" s="42" t="s">
        <v>22</v>
      </c>
      <c r="C15" s="43" t="s">
        <v>7</v>
      </c>
      <c r="D15" s="43" t="s">
        <v>6</v>
      </c>
      <c r="E15" s="43" t="s">
        <v>6</v>
      </c>
      <c r="F15" s="16">
        <v>0</v>
      </c>
      <c r="G15" s="45">
        <v>730</v>
      </c>
      <c r="H15" s="18">
        <f t="shared" si="0"/>
        <v>0</v>
      </c>
      <c r="I15" s="25">
        <v>21</v>
      </c>
      <c r="J15" s="20">
        <f t="shared" si="1"/>
        <v>0</v>
      </c>
    </row>
    <row r="16" spans="1:10" ht="19.5" customHeight="1" thickBot="1">
      <c r="A16" s="41"/>
      <c r="B16" s="42" t="s">
        <v>43</v>
      </c>
      <c r="C16" s="43" t="s">
        <v>8</v>
      </c>
      <c r="D16" s="43" t="s">
        <v>6</v>
      </c>
      <c r="E16" s="43" t="s">
        <v>6</v>
      </c>
      <c r="F16" s="16">
        <v>0</v>
      </c>
      <c r="G16" s="46">
        <v>9350</v>
      </c>
      <c r="H16" s="18">
        <f t="shared" si="0"/>
        <v>0</v>
      </c>
      <c r="I16" s="25">
        <v>21</v>
      </c>
      <c r="J16" s="20">
        <f t="shared" si="1"/>
        <v>0</v>
      </c>
    </row>
    <row r="17" spans="1:10" ht="19.5" customHeight="1" thickBot="1">
      <c r="A17" s="33">
        <v>5</v>
      </c>
      <c r="B17" s="34" t="s">
        <v>24</v>
      </c>
      <c r="C17" s="35" t="s">
        <v>9</v>
      </c>
      <c r="D17" s="35">
        <v>300</v>
      </c>
      <c r="E17" s="35">
        <v>150</v>
      </c>
      <c r="F17" s="36">
        <v>0</v>
      </c>
      <c r="G17" s="47">
        <v>186</v>
      </c>
      <c r="H17" s="38">
        <f t="shared" si="0"/>
        <v>0</v>
      </c>
      <c r="I17" s="39">
        <v>21</v>
      </c>
      <c r="J17" s="40">
        <f t="shared" si="1"/>
        <v>0</v>
      </c>
    </row>
    <row r="18" spans="1:10" ht="19.5" customHeight="1" thickBot="1">
      <c r="A18" s="41"/>
      <c r="B18" s="42" t="s">
        <v>21</v>
      </c>
      <c r="C18" s="43" t="s">
        <v>7</v>
      </c>
      <c r="D18" s="43" t="s">
        <v>6</v>
      </c>
      <c r="E18" s="43" t="s">
        <v>6</v>
      </c>
      <c r="F18" s="16">
        <v>0</v>
      </c>
      <c r="G18" s="44">
        <v>36250</v>
      </c>
      <c r="H18" s="18">
        <f t="shared" si="0"/>
        <v>0</v>
      </c>
      <c r="I18" s="19">
        <v>21</v>
      </c>
      <c r="J18" s="20">
        <f t="shared" si="1"/>
        <v>0</v>
      </c>
    </row>
    <row r="19" spans="1:10" ht="19.5" customHeight="1" thickBot="1">
      <c r="A19" s="41"/>
      <c r="B19" s="42" t="s">
        <v>22</v>
      </c>
      <c r="C19" s="43" t="s">
        <v>7</v>
      </c>
      <c r="D19" s="43" t="s">
        <v>6</v>
      </c>
      <c r="E19" s="43" t="s">
        <v>6</v>
      </c>
      <c r="F19" s="16">
        <v>0</v>
      </c>
      <c r="G19" s="45">
        <v>2550</v>
      </c>
      <c r="H19" s="18">
        <f t="shared" si="0"/>
        <v>0</v>
      </c>
      <c r="I19" s="25">
        <v>21</v>
      </c>
      <c r="J19" s="20">
        <f t="shared" si="1"/>
        <v>0</v>
      </c>
    </row>
    <row r="20" spans="1:10" ht="19.5" customHeight="1" thickBot="1">
      <c r="A20" s="41"/>
      <c r="B20" s="42" t="s">
        <v>43</v>
      </c>
      <c r="C20" s="43" t="s">
        <v>8</v>
      </c>
      <c r="D20" s="43" t="s">
        <v>6</v>
      </c>
      <c r="E20" s="43" t="s">
        <v>6</v>
      </c>
      <c r="F20" s="16">
        <v>0</v>
      </c>
      <c r="G20" s="46">
        <v>15200</v>
      </c>
      <c r="H20" s="18">
        <f t="shared" si="0"/>
        <v>0</v>
      </c>
      <c r="I20" s="25">
        <v>21</v>
      </c>
      <c r="J20" s="20">
        <f t="shared" si="1"/>
        <v>0</v>
      </c>
    </row>
    <row r="21" spans="1:11" ht="19.5" customHeight="1" thickBot="1">
      <c r="A21" s="33">
        <v>6</v>
      </c>
      <c r="B21" s="34" t="s">
        <v>25</v>
      </c>
      <c r="C21" s="35" t="s">
        <v>9</v>
      </c>
      <c r="D21" s="35" t="s">
        <v>6</v>
      </c>
      <c r="E21" s="35">
        <v>700</v>
      </c>
      <c r="F21" s="36">
        <v>0</v>
      </c>
      <c r="G21" s="47">
        <v>1</v>
      </c>
      <c r="H21" s="38">
        <f t="shared" si="0"/>
        <v>0</v>
      </c>
      <c r="I21" s="112">
        <v>21</v>
      </c>
      <c r="J21" s="40">
        <f t="shared" si="1"/>
        <v>0</v>
      </c>
      <c r="K21" s="1"/>
    </row>
    <row r="22" spans="1:11" ht="19.5" customHeight="1" thickBot="1">
      <c r="A22" s="48">
        <v>7</v>
      </c>
      <c r="B22" s="49" t="s">
        <v>41</v>
      </c>
      <c r="C22" s="50"/>
      <c r="D22" s="113"/>
      <c r="E22" s="113"/>
      <c r="F22" s="113"/>
      <c r="G22" s="113"/>
      <c r="H22" s="113"/>
      <c r="I22" s="113"/>
      <c r="J22" s="114"/>
      <c r="K22" s="1"/>
    </row>
    <row r="23" spans="1:11" ht="19.5" customHeight="1" thickBot="1">
      <c r="A23" s="41"/>
      <c r="B23" s="42" t="s">
        <v>39</v>
      </c>
      <c r="C23" s="43" t="s">
        <v>7</v>
      </c>
      <c r="D23" s="43" t="s">
        <v>6</v>
      </c>
      <c r="E23" s="43" t="s">
        <v>6</v>
      </c>
      <c r="F23" s="16">
        <v>0</v>
      </c>
      <c r="G23" s="51">
        <v>810</v>
      </c>
      <c r="H23" s="18">
        <f>F23*G23</f>
        <v>0</v>
      </c>
      <c r="I23" s="19">
        <v>21</v>
      </c>
      <c r="J23" s="20">
        <f>H23*(1+I23/100)</f>
        <v>0</v>
      </c>
      <c r="K23" s="1"/>
    </row>
    <row r="24" spans="1:11" ht="19.5" customHeight="1" thickBot="1">
      <c r="A24" s="41"/>
      <c r="B24" s="42" t="s">
        <v>40</v>
      </c>
      <c r="C24" s="43" t="s">
        <v>7</v>
      </c>
      <c r="D24" s="43" t="s">
        <v>6</v>
      </c>
      <c r="E24" s="43" t="s">
        <v>6</v>
      </c>
      <c r="F24" s="16">
        <v>0</v>
      </c>
      <c r="G24" s="51">
        <v>250</v>
      </c>
      <c r="H24" s="18">
        <f>F24*G24</f>
        <v>0</v>
      </c>
      <c r="I24" s="25">
        <v>21</v>
      </c>
      <c r="J24" s="20">
        <f>H24*(1+I24/100)</f>
        <v>0</v>
      </c>
      <c r="K24" s="1"/>
    </row>
    <row r="25" spans="1:11" ht="19.5" customHeight="1" thickBot="1">
      <c r="A25" s="41"/>
      <c r="B25" s="42" t="s">
        <v>44</v>
      </c>
      <c r="C25" s="43" t="s">
        <v>8</v>
      </c>
      <c r="D25" s="43" t="s">
        <v>6</v>
      </c>
      <c r="E25" s="43" t="s">
        <v>6</v>
      </c>
      <c r="F25" s="16">
        <v>0</v>
      </c>
      <c r="G25" s="52">
        <v>450</v>
      </c>
      <c r="H25" s="18">
        <f>F25*G25</f>
        <v>0</v>
      </c>
      <c r="I25" s="25">
        <v>21</v>
      </c>
      <c r="J25" s="20">
        <f>H25*(1+I25/100)</f>
        <v>0</v>
      </c>
      <c r="K25" s="1"/>
    </row>
    <row r="26" spans="1:11" ht="19.5" customHeight="1" thickBot="1">
      <c r="A26" s="53">
        <v>8</v>
      </c>
      <c r="B26" s="27" t="s">
        <v>26</v>
      </c>
      <c r="C26" s="28"/>
      <c r="D26" s="28"/>
      <c r="E26" s="28"/>
      <c r="F26" s="54"/>
      <c r="G26" s="30"/>
      <c r="H26" s="30"/>
      <c r="I26" s="31"/>
      <c r="J26" s="55"/>
      <c r="K26" s="1"/>
    </row>
    <row r="27" spans="1:11" ht="19.5" customHeight="1" thickBot="1">
      <c r="A27" s="56"/>
      <c r="B27" s="42" t="s">
        <v>27</v>
      </c>
      <c r="C27" s="43" t="s">
        <v>7</v>
      </c>
      <c r="D27" s="43" t="s">
        <v>6</v>
      </c>
      <c r="E27" s="43" t="s">
        <v>6</v>
      </c>
      <c r="F27" s="16">
        <v>0</v>
      </c>
      <c r="G27" s="57">
        <v>150</v>
      </c>
      <c r="H27" s="18">
        <f>F27*G27</f>
        <v>0</v>
      </c>
      <c r="I27" s="19">
        <v>21</v>
      </c>
      <c r="J27" s="20">
        <f>H27*(1+I27/100)</f>
        <v>0</v>
      </c>
      <c r="K27" s="1"/>
    </row>
    <row r="28" spans="1:11" ht="19.5" customHeight="1" thickBot="1">
      <c r="A28" s="56"/>
      <c r="B28" s="58" t="s">
        <v>28</v>
      </c>
      <c r="C28" s="43" t="s">
        <v>7</v>
      </c>
      <c r="D28" s="43" t="s">
        <v>6</v>
      </c>
      <c r="E28" s="43" t="s">
        <v>6</v>
      </c>
      <c r="F28" s="16">
        <v>0</v>
      </c>
      <c r="G28" s="59">
        <v>85</v>
      </c>
      <c r="H28" s="18">
        <f>F28*G28</f>
        <v>0</v>
      </c>
      <c r="I28" s="25">
        <v>21</v>
      </c>
      <c r="J28" s="20">
        <f>H28*(1+I28/100)</f>
        <v>0</v>
      </c>
      <c r="K28" s="1"/>
    </row>
    <row r="29" spans="1:11" ht="19.5" customHeight="1" thickBot="1">
      <c r="A29" s="60"/>
      <c r="B29" s="61" t="s">
        <v>54</v>
      </c>
      <c r="C29" s="15" t="s">
        <v>8</v>
      </c>
      <c r="D29" s="15" t="s">
        <v>6</v>
      </c>
      <c r="E29" s="15" t="s">
        <v>6</v>
      </c>
      <c r="F29" s="16">
        <v>0</v>
      </c>
      <c r="G29" s="62">
        <v>250</v>
      </c>
      <c r="H29" s="18">
        <f>F29*G29</f>
        <v>0</v>
      </c>
      <c r="I29" s="25">
        <v>21</v>
      </c>
      <c r="J29" s="20">
        <f>H29*(1+I29/100)</f>
        <v>0</v>
      </c>
      <c r="K29" s="1"/>
    </row>
    <row r="30" spans="1:11" ht="19.5" customHeight="1">
      <c r="A30" s="63"/>
      <c r="B30" s="64" t="s">
        <v>29</v>
      </c>
      <c r="C30" s="65"/>
      <c r="D30" s="65"/>
      <c r="E30" s="65"/>
      <c r="F30" s="66"/>
      <c r="G30" s="65"/>
      <c r="H30" s="67">
        <f>H6+H7+H9+H10+H11+H12+H13+H14+H15+H16+H17+H18+H19+H20+H21+H23+H24+H25+H27+H28+H29</f>
        <v>0</v>
      </c>
      <c r="I30" s="66"/>
      <c r="J30" s="68"/>
      <c r="K30" s="1"/>
    </row>
    <row r="31" spans="1:11" ht="19.5" customHeight="1">
      <c r="A31" s="69"/>
      <c r="B31" s="70" t="s">
        <v>30</v>
      </c>
      <c r="C31" s="66"/>
      <c r="D31" s="66"/>
      <c r="E31" s="66"/>
      <c r="F31" s="66"/>
      <c r="G31" s="66"/>
      <c r="H31" s="66"/>
      <c r="I31" s="66"/>
      <c r="J31" s="71">
        <f>J6+J7+J8+J10+J11+J12+J13+J14+J15+J16+J17+J18+J19+J20+J21+J22+J24+J25+J26+J28+J29+J30</f>
        <v>0</v>
      </c>
      <c r="K31" s="1"/>
    </row>
    <row r="32" spans="1:11" ht="19.5" customHeight="1">
      <c r="A32" s="69"/>
      <c r="B32" s="72"/>
      <c r="C32" s="66"/>
      <c r="D32" s="66"/>
      <c r="E32" s="66"/>
      <c r="F32" s="66"/>
      <c r="G32" s="66"/>
      <c r="H32" s="66"/>
      <c r="I32" s="66"/>
      <c r="J32" s="73"/>
      <c r="K32" s="1"/>
    </row>
    <row r="33" spans="1:11" ht="19.5" customHeight="1">
      <c r="A33" s="69"/>
      <c r="B33" s="70" t="s">
        <v>55</v>
      </c>
      <c r="C33" s="74">
        <v>32</v>
      </c>
      <c r="D33" s="74" t="s">
        <v>56</v>
      </c>
      <c r="E33" s="66"/>
      <c r="F33" s="66"/>
      <c r="G33" s="66"/>
      <c r="H33" s="75">
        <f>C33*H30</f>
        <v>0</v>
      </c>
      <c r="I33" s="66"/>
      <c r="J33" s="73"/>
      <c r="K33" s="1"/>
    </row>
    <row r="34" spans="1:11" ht="19.5" customHeight="1" thickBot="1">
      <c r="A34" s="76"/>
      <c r="B34" s="77" t="s">
        <v>55</v>
      </c>
      <c r="C34" s="12">
        <v>32</v>
      </c>
      <c r="D34" s="78" t="s">
        <v>57</v>
      </c>
      <c r="E34" s="79"/>
      <c r="F34" s="79"/>
      <c r="G34" s="79"/>
      <c r="H34" s="79"/>
      <c r="I34" s="79"/>
      <c r="J34" s="80">
        <f>C34*J31</f>
        <v>0</v>
      </c>
      <c r="K34" s="1"/>
    </row>
    <row r="35" spans="1:11" ht="19.5" customHeight="1">
      <c r="A35" s="81" t="s">
        <v>58</v>
      </c>
      <c r="B35" s="82"/>
      <c r="C35" s="82"/>
      <c r="D35" s="82"/>
      <c r="E35" s="82"/>
      <c r="F35" s="82"/>
      <c r="G35" s="82"/>
      <c r="H35" s="82"/>
      <c r="I35" s="82"/>
      <c r="J35" s="83"/>
      <c r="K35" s="1"/>
    </row>
    <row r="36" spans="1:11" ht="19.5" customHeight="1" thickBot="1">
      <c r="A36" s="4" t="s">
        <v>59</v>
      </c>
      <c r="B36" s="5"/>
      <c r="C36" s="5"/>
      <c r="D36" s="2"/>
      <c r="E36" s="2"/>
      <c r="F36" s="2"/>
      <c r="G36" s="2"/>
      <c r="H36" s="2"/>
      <c r="I36" s="2"/>
      <c r="J36" s="3"/>
      <c r="K36" s="1"/>
    </row>
    <row r="37" ht="19.5" customHeight="1"/>
    <row r="38" spans="1:10" ht="19.5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1" ht="19.5" customHeight="1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"/>
    </row>
    <row r="40" spans="1:10" ht="19.5" customHeight="1">
      <c r="A40" s="115" t="s">
        <v>12</v>
      </c>
      <c r="B40" s="117" t="s">
        <v>13</v>
      </c>
      <c r="C40" s="117" t="s">
        <v>0</v>
      </c>
      <c r="D40" s="11" t="s">
        <v>31</v>
      </c>
      <c r="E40" s="11"/>
      <c r="F40" s="11" t="s">
        <v>2</v>
      </c>
      <c r="G40" s="11" t="s">
        <v>14</v>
      </c>
      <c r="H40" s="11" t="s">
        <v>2</v>
      </c>
      <c r="I40" s="11" t="s">
        <v>3</v>
      </c>
      <c r="J40" s="68" t="s">
        <v>16</v>
      </c>
    </row>
    <row r="41" spans="1:10" ht="19.5" customHeight="1" thickBot="1">
      <c r="A41" s="116"/>
      <c r="B41" s="118"/>
      <c r="C41" s="118"/>
      <c r="D41" s="12" t="s">
        <v>32</v>
      </c>
      <c r="E41" s="12"/>
      <c r="F41" s="12" t="s">
        <v>11</v>
      </c>
      <c r="G41" s="12" t="s">
        <v>17</v>
      </c>
      <c r="H41" s="12" t="s">
        <v>11</v>
      </c>
      <c r="I41" s="12" t="s">
        <v>18</v>
      </c>
      <c r="J41" s="84" t="s">
        <v>33</v>
      </c>
    </row>
    <row r="42" spans="1:10" ht="19.5" customHeight="1">
      <c r="A42" s="85">
        <v>9</v>
      </c>
      <c r="B42" s="86" t="s">
        <v>34</v>
      </c>
      <c r="C42" s="29"/>
      <c r="D42" s="87"/>
      <c r="E42" s="87"/>
      <c r="F42" s="29"/>
      <c r="G42" s="29"/>
      <c r="H42" s="29"/>
      <c r="I42" s="31"/>
      <c r="J42" s="88"/>
    </row>
    <row r="43" spans="1:10" ht="19.5" customHeight="1" thickBot="1">
      <c r="A43" s="56"/>
      <c r="B43" s="89" t="s">
        <v>48</v>
      </c>
      <c r="C43" s="51" t="s">
        <v>9</v>
      </c>
      <c r="D43" s="51" t="s">
        <v>47</v>
      </c>
      <c r="E43" s="90"/>
      <c r="F43" s="16">
        <v>0</v>
      </c>
      <c r="G43" s="91">
        <v>85</v>
      </c>
      <c r="H43" s="92">
        <f aca="true" t="shared" si="2" ref="H43:H48">F43*G43</f>
        <v>0</v>
      </c>
      <c r="I43" s="93">
        <v>21</v>
      </c>
      <c r="J43" s="94">
        <f>H43*(1+I43/100)</f>
        <v>0</v>
      </c>
    </row>
    <row r="44" spans="1:10" ht="19.5" customHeight="1" thickBot="1">
      <c r="A44" s="56"/>
      <c r="B44" s="89" t="s">
        <v>49</v>
      </c>
      <c r="C44" s="51" t="s">
        <v>9</v>
      </c>
      <c r="D44" s="51" t="s">
        <v>50</v>
      </c>
      <c r="E44" s="95"/>
      <c r="F44" s="16">
        <v>0</v>
      </c>
      <c r="G44" s="96">
        <v>176</v>
      </c>
      <c r="H44" s="97">
        <f t="shared" si="2"/>
        <v>0</v>
      </c>
      <c r="I44" s="93">
        <v>21</v>
      </c>
      <c r="J44" s="94">
        <f>H44*(1+I44/100)</f>
        <v>0</v>
      </c>
    </row>
    <row r="45" spans="1:10" ht="19.5" customHeight="1" thickBot="1">
      <c r="A45" s="56"/>
      <c r="B45" s="89" t="s">
        <v>35</v>
      </c>
      <c r="C45" s="51" t="s">
        <v>9</v>
      </c>
      <c r="D45" s="51" t="s">
        <v>61</v>
      </c>
      <c r="E45" s="95"/>
      <c r="F45" s="16">
        <v>0</v>
      </c>
      <c r="G45" s="96">
        <v>34</v>
      </c>
      <c r="H45" s="97">
        <f t="shared" si="2"/>
        <v>0</v>
      </c>
      <c r="I45" s="93">
        <v>21</v>
      </c>
      <c r="J45" s="94">
        <f>H45*(1+I45/100)</f>
        <v>0</v>
      </c>
    </row>
    <row r="46" spans="1:10" ht="19.5" customHeight="1" thickBot="1">
      <c r="A46" s="26">
        <v>10</v>
      </c>
      <c r="B46" s="27" t="s">
        <v>36</v>
      </c>
      <c r="C46" s="28"/>
      <c r="D46" s="98"/>
      <c r="E46" s="87"/>
      <c r="F46" s="29"/>
      <c r="G46" s="29"/>
      <c r="H46" s="29"/>
      <c r="I46" s="31"/>
      <c r="J46" s="99"/>
    </row>
    <row r="47" spans="1:10" ht="19.5" customHeight="1" thickBot="1">
      <c r="A47" s="56"/>
      <c r="B47" s="89" t="s">
        <v>45</v>
      </c>
      <c r="C47" s="51" t="s">
        <v>9</v>
      </c>
      <c r="D47" s="100" t="s">
        <v>46</v>
      </c>
      <c r="E47" s="95"/>
      <c r="F47" s="101">
        <v>0</v>
      </c>
      <c r="G47" s="24">
        <v>14</v>
      </c>
      <c r="H47" s="97">
        <f t="shared" si="2"/>
        <v>0</v>
      </c>
      <c r="I47" s="102">
        <v>21</v>
      </c>
      <c r="J47" s="103">
        <f>H47*(1+I47/100)</f>
        <v>0</v>
      </c>
    </row>
    <row r="48" spans="1:10" ht="19.5" customHeight="1" thickBot="1">
      <c r="A48" s="56"/>
      <c r="B48" s="89" t="s">
        <v>37</v>
      </c>
      <c r="C48" s="51" t="s">
        <v>9</v>
      </c>
      <c r="D48" s="100" t="s">
        <v>62</v>
      </c>
      <c r="E48" s="90"/>
      <c r="F48" s="16">
        <v>0</v>
      </c>
      <c r="G48" s="104">
        <v>49</v>
      </c>
      <c r="H48" s="97">
        <f t="shared" si="2"/>
        <v>0</v>
      </c>
      <c r="I48" s="93">
        <v>21</v>
      </c>
      <c r="J48" s="94">
        <f>H48*(1+I48/100)</f>
        <v>0</v>
      </c>
    </row>
    <row r="49" spans="1:10" ht="19.5" customHeight="1">
      <c r="A49" s="69"/>
      <c r="B49" s="70" t="s">
        <v>29</v>
      </c>
      <c r="C49" s="66"/>
      <c r="D49" s="66"/>
      <c r="E49" s="66"/>
      <c r="F49" s="66"/>
      <c r="G49" s="66"/>
      <c r="H49" s="75">
        <f>H43+H44+H45+H47+H48</f>
        <v>0</v>
      </c>
      <c r="I49" s="66"/>
      <c r="J49" s="105"/>
    </row>
    <row r="50" spans="1:12" ht="19.5" customHeight="1">
      <c r="A50" s="69"/>
      <c r="B50" s="70" t="s">
        <v>30</v>
      </c>
      <c r="C50" s="66"/>
      <c r="D50" s="66"/>
      <c r="E50" s="66"/>
      <c r="F50" s="66"/>
      <c r="G50" s="66"/>
      <c r="H50" s="66"/>
      <c r="I50" s="66"/>
      <c r="J50" s="71">
        <f>J43+J44+J45+J47+J48</f>
        <v>0</v>
      </c>
      <c r="L50" s="6"/>
    </row>
    <row r="51" spans="1:10" ht="19.5" customHeight="1">
      <c r="A51" s="69"/>
      <c r="B51" s="72"/>
      <c r="C51" s="66"/>
      <c r="D51" s="66"/>
      <c r="E51" s="66"/>
      <c r="F51" s="66"/>
      <c r="G51" s="66"/>
      <c r="H51" s="66"/>
      <c r="I51" s="66"/>
      <c r="J51" s="73"/>
    </row>
    <row r="52" spans="1:10" ht="19.5" customHeight="1">
      <c r="A52" s="69"/>
      <c r="B52" s="70" t="s">
        <v>55</v>
      </c>
      <c r="C52" s="74">
        <v>32</v>
      </c>
      <c r="D52" s="74" t="s">
        <v>56</v>
      </c>
      <c r="E52" s="66"/>
      <c r="F52" s="66"/>
      <c r="G52" s="66"/>
      <c r="H52" s="75">
        <f>C52*H49</f>
        <v>0</v>
      </c>
      <c r="I52" s="66"/>
      <c r="J52" s="73"/>
    </row>
    <row r="53" spans="1:10" ht="19.5" customHeight="1" thickBot="1">
      <c r="A53" s="76"/>
      <c r="B53" s="77" t="s">
        <v>55</v>
      </c>
      <c r="C53" s="12">
        <v>32</v>
      </c>
      <c r="D53" s="78" t="s">
        <v>57</v>
      </c>
      <c r="E53" s="79"/>
      <c r="F53" s="79"/>
      <c r="G53" s="79"/>
      <c r="H53" s="79"/>
      <c r="I53" s="79"/>
      <c r="J53" s="80">
        <f>C53*J50</f>
        <v>0</v>
      </c>
    </row>
    <row r="54" spans="1:10" ht="19.5" customHeight="1">
      <c r="A54" s="81" t="s">
        <v>58</v>
      </c>
      <c r="B54" s="82"/>
      <c r="C54" s="82"/>
      <c r="D54" s="15"/>
      <c r="E54" s="15"/>
      <c r="F54" s="15"/>
      <c r="G54" s="15"/>
      <c r="H54" s="15"/>
      <c r="I54" s="106"/>
      <c r="J54" s="107"/>
    </row>
    <row r="55" spans="1:10" ht="19.5" customHeight="1" thickBot="1">
      <c r="A55" s="108" t="s">
        <v>60</v>
      </c>
      <c r="B55" s="109"/>
      <c r="C55" s="109"/>
      <c r="D55" s="110"/>
      <c r="E55" s="110"/>
      <c r="F55" s="110"/>
      <c r="G55" s="110"/>
      <c r="H55" s="110"/>
      <c r="I55" s="110"/>
      <c r="J55" s="111"/>
    </row>
    <row r="58" ht="12.75">
      <c r="C58" s="7"/>
    </row>
    <row r="59" spans="3:10" ht="12.75">
      <c r="C59" s="7"/>
      <c r="H59" s="6"/>
      <c r="J59" s="6"/>
    </row>
    <row r="61" ht="12.75">
      <c r="H61" s="6"/>
    </row>
  </sheetData>
  <sheetProtection/>
  <mergeCells count="9">
    <mergeCell ref="A40:A41"/>
    <mergeCell ref="B40:B41"/>
    <mergeCell ref="C40:C41"/>
    <mergeCell ref="A2:J2"/>
    <mergeCell ref="A38:J38"/>
    <mergeCell ref="J4:J5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Pomezný</dc:creator>
  <cp:keywords/>
  <dc:description/>
  <cp:lastModifiedBy>Lokajová B.</cp:lastModifiedBy>
  <dcterms:created xsi:type="dcterms:W3CDTF">2016-12-07T07:09:41Z</dcterms:created>
  <dcterms:modified xsi:type="dcterms:W3CDTF">2017-06-26T07:24:56Z</dcterms:modified>
  <cp:category/>
  <cp:version/>
  <cp:contentType/>
  <cp:contentStatus/>
</cp:coreProperties>
</file>