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<sst xmlns="http://schemas.openxmlformats.org/spreadsheetml/2006/main" count="71" uniqueCount="69">
  <si>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</si>
  <si>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</si>
  <si>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</si>
  <si>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</si>
  <si>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</si>
  <si>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</si>
  <si>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</si>
  <si>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</si>
  <si>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</si>
  <si>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Hi-Speed fotoaparát/kamera pro snímání rychlých dějů</t>
  </si>
  <si>
    <t>Paměťová karta SDXC 128 GB</t>
  </si>
  <si>
    <t>Polarizační filtr</t>
  </si>
  <si>
    <t>Ochranné pouzdro (brašna)na fotoaparát</t>
  </si>
  <si>
    <t>Hliníkový stativ</t>
  </si>
  <si>
    <t>Fotoaparát s příslušenstvím</t>
  </si>
  <si>
    <t>Zaostřovací lupa do fotokomory</t>
  </si>
  <si>
    <t>Světla do fotokomory</t>
  </si>
  <si>
    <t>Řezačka do fotokomory</t>
  </si>
  <si>
    <t>Studiový stativ</t>
  </si>
  <si>
    <t>Přídavné rameno ke stativu</t>
  </si>
  <si>
    <t>Foto-video hlava</t>
  </si>
  <si>
    <t>Hlava ke studiovému stativu</t>
  </si>
  <si>
    <t>Kompaktní fotoaparát s výměnným objektivem</t>
  </si>
  <si>
    <t>Led světlo A</t>
  </si>
  <si>
    <t>Led světlo B</t>
  </si>
  <si>
    <t>Led světlo C</t>
  </si>
  <si>
    <t>Stropní pojezd závěsný</t>
  </si>
  <si>
    <t>Objektiv</t>
  </si>
  <si>
    <t>Expozimetr</t>
  </si>
  <si>
    <t>Záblesková světla</t>
  </si>
  <si>
    <t>Full frame fotoaparát včetně objektivů a příšlušenství</t>
  </si>
  <si>
    <t>Digitální fotoaparát</t>
  </si>
  <si>
    <t>Kit studiových blesků</t>
  </si>
  <si>
    <t>Zvětšovací očnice pro záznam videa na DSLR</t>
  </si>
  <si>
    <t>Stativová hlava</t>
  </si>
  <si>
    <t>Stativová videohlava pro kameru</t>
  </si>
  <si>
    <t>Stativ pro DSLR</t>
  </si>
  <si>
    <t>Paměťová karta pro DSLR a kameru</t>
  </si>
  <si>
    <t>Stativ pro kameru</t>
  </si>
  <si>
    <t>Battery grip pro DSLR</t>
  </si>
  <si>
    <t>Externí mikrofon pro DSLR a kameru</t>
  </si>
  <si>
    <t>Kamera profesionální</t>
  </si>
  <si>
    <t>Objektiv s pevným ohniskem pro DSLR</t>
  </si>
  <si>
    <t>Poloprofesionální kamera s HD rozlišením a možností připojení externího prof. mikrofon</t>
  </si>
  <si>
    <t>Objektiv zoom, ohniska 70-200mm, světelnost f2,8, stabilizace</t>
  </si>
  <si>
    <t>DSLR (full frame) pro fotodokumentaci a video</t>
  </si>
  <si>
    <t>Kamerový jeřáb - jeřabový stativ pro kameru</t>
  </si>
  <si>
    <t>Studiová světla</t>
  </si>
  <si>
    <t>Fotoaparát voděodolný s intervalovým snímáním</t>
  </si>
  <si>
    <t>Dlouhé vertikální světlo se stabilními LED žárovkami</t>
  </si>
  <si>
    <t>Fotoaparát, digitální</t>
  </si>
  <si>
    <t>Full HD kamera s 3D záznamem</t>
  </si>
  <si>
    <t>Fotoaparát, digitální zrcadlovka včetně objektivů</t>
  </si>
  <si>
    <t>Full HDV kamera s výměnným objektivem</t>
  </si>
  <si>
    <t>Specifický fotoaparát</t>
  </si>
  <si>
    <t>Interaktivní displej pro výuku</t>
  </si>
  <si>
    <t>75" LCD dotykový panel</t>
  </si>
  <si>
    <t>ActivPanel Touch 75" HD</t>
  </si>
  <si>
    <t>Aktivní studiový monitor</t>
  </si>
  <si>
    <t>Multimediální zařízení</t>
  </si>
  <si>
    <t>Interaktivní tabule</t>
  </si>
  <si>
    <t xml:space="preserve">Část </t>
  </si>
  <si>
    <t>cena celkem část 2</t>
  </si>
  <si>
    <t>cena celkem část 3</t>
  </si>
  <si>
    <t>cena celkem část 1</t>
  </si>
  <si>
    <t>Softboxy, deštníky, klapky, odpalovače, vše kompatibilní s pol. 1.23</t>
  </si>
  <si>
    <t>Objektiv kompatibilní s pol. č. 1.26</t>
  </si>
  <si>
    <t>Kamerová jízda (pojízdný stativ pro fotoaparát nebo kameru) s elektrickým ovládáním systému</t>
  </si>
  <si>
    <t>Interaktivní displej -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</si>
</sst>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right" vertical="top"/>
    </xf>
    <xf numFmtId="4" fontId="2" fillId="0" borderId="2" xfId="0" applyNumberFormat="1" applyFont="1" applyBorder="1"/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4" fontId="2" fillId="0" borderId="4" xfId="0" applyNumberFormat="1" applyFont="1" applyBorder="1"/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3" xfId="0" applyNumberFormat="1" applyFont="1" applyBorder="1" applyProtection="1">
      <protection locked="0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4" fontId="2" fillId="0" borderId="6" xfId="0" applyNumberFormat="1" applyFont="1" applyBorder="1"/>
    <xf numFmtId="3" fontId="2" fillId="0" borderId="8" xfId="0" applyNumberFormat="1" applyFont="1" applyBorder="1" applyAlignment="1">
      <alignment/>
    </xf>
    <xf numFmtId="4" fontId="2" fillId="0" borderId="9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1" xfId="0" applyNumberFormat="1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/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17" xfId="0" applyFont="1" applyBorder="1" applyAlignment="1">
      <alignment horizontal="right" vertical="top"/>
    </xf>
    <xf numFmtId="0" fontId="3" fillId="0" borderId="19" xfId="0" applyFont="1" applyBorder="1" applyAlignment="1">
      <alignment horizontal="right"/>
    </xf>
    <xf numFmtId="2" fontId="0" fillId="0" borderId="19" xfId="0" applyNumberFormat="1" applyBorder="1"/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4" fontId="2" fillId="0" borderId="22" xfId="0" applyNumberFormat="1" applyFont="1" applyBorder="1" applyProtection="1">
      <protection locked="0"/>
    </xf>
    <xf numFmtId="4" fontId="2" fillId="0" borderId="23" xfId="0" applyNumberFormat="1" applyFont="1" applyBorder="1"/>
    <xf numFmtId="0" fontId="2" fillId="0" borderId="20" xfId="0" applyFont="1" applyBorder="1" applyAlignment="1">
      <alignment horizontal="right" vertical="top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28" xfId="0" applyBorder="1"/>
    <xf numFmtId="4" fontId="3" fillId="0" borderId="29" xfId="0" applyNumberFormat="1" applyFont="1" applyBorder="1"/>
    <xf numFmtId="4" fontId="3" fillId="0" borderId="3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 topLeftCell="A37">
      <selection activeCell="J65" sqref="J65"/>
    </sheetView>
  </sheetViews>
  <sheetFormatPr defaultColWidth="9.140625" defaultRowHeight="15"/>
  <cols>
    <col min="1" max="1" width="10.140625" style="8" bestFit="1" customWidth="1"/>
    <col min="2" max="2" width="9.7109375" style="0" bestFit="1" customWidth="1"/>
    <col min="3" max="3" width="74.71093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7.8515625" style="0" customWidth="1"/>
    <col min="10" max="10" width="9.00390625" style="17" customWidth="1"/>
    <col min="11" max="14" width="9.00390625" style="16" customWidth="1"/>
  </cols>
  <sheetData>
    <row r="1" spans="1:3" ht="15">
      <c r="A1" s="52" t="s">
        <v>8</v>
      </c>
      <c r="B1" s="52"/>
      <c r="C1" s="52"/>
    </row>
    <row r="2" ht="15.75" thickBot="1"/>
    <row r="3" spans="1:10" s="1" customFormat="1" ht="49.5" thickBot="1">
      <c r="A3" s="31" t="s">
        <v>61</v>
      </c>
      <c r="B3" s="35" t="s">
        <v>0</v>
      </c>
      <c r="C3" s="35" t="s">
        <v>1</v>
      </c>
      <c r="D3" s="35" t="s">
        <v>2</v>
      </c>
      <c r="E3" s="36" t="s">
        <v>3</v>
      </c>
      <c r="F3" s="37" t="s">
        <v>6</v>
      </c>
      <c r="G3" s="37" t="s">
        <v>4</v>
      </c>
      <c r="H3" s="38" t="s">
        <v>5</v>
      </c>
      <c r="J3" s="18"/>
    </row>
    <row r="4" spans="1:10" ht="15.75" thickBot="1">
      <c r="A4" s="56">
        <v>1</v>
      </c>
      <c r="B4" s="44">
        <v>1</v>
      </c>
      <c r="C4" s="20" t="s">
        <v>9</v>
      </c>
      <c r="D4" s="32">
        <v>1</v>
      </c>
      <c r="E4" s="21">
        <v>51000</v>
      </c>
      <c r="F4" s="22"/>
      <c r="G4" s="28">
        <f aca="true" t="shared" si="0" ref="G4:G63">SUM(F4*D4)</f>
        <v>0</v>
      </c>
      <c r="H4" s="33">
        <f aca="true" t="shared" si="1" ref="H4:H64">G4/1.21</f>
        <v>0</v>
      </c>
      <c r="J4" s="17" t="str">
        <f aca="true" t="shared" si="2" ref="J4:J60">IF(F4&gt;E4,"POZOR - Vámi nabízená cena je vyšší něž maximální možná jednotková cena.","")</f>
        <v/>
      </c>
    </row>
    <row r="5" spans="1:10" ht="15.75" thickBot="1">
      <c r="A5" s="57"/>
      <c r="B5" s="45">
        <v>2</v>
      </c>
      <c r="C5" s="6" t="s">
        <v>10</v>
      </c>
      <c r="D5" s="5">
        <v>1</v>
      </c>
      <c r="E5" s="7">
        <v>2200</v>
      </c>
      <c r="F5" s="41"/>
      <c r="G5" s="28">
        <f t="shared" si="0"/>
        <v>0</v>
      </c>
      <c r="H5" s="9">
        <f t="shared" si="1"/>
        <v>0</v>
      </c>
      <c r="J5" s="17" t="str">
        <f t="shared" si="2"/>
        <v/>
      </c>
    </row>
    <row r="6" spans="1:10" ht="15.75" thickBot="1">
      <c r="A6" s="57"/>
      <c r="B6" s="45">
        <v>3</v>
      </c>
      <c r="C6" s="6" t="s">
        <v>11</v>
      </c>
      <c r="D6" s="5">
        <v>1</v>
      </c>
      <c r="E6" s="7">
        <v>1500</v>
      </c>
      <c r="F6" s="41"/>
      <c r="G6" s="28">
        <f t="shared" si="0"/>
        <v>0</v>
      </c>
      <c r="H6" s="9">
        <f t="shared" si="1"/>
        <v>0</v>
      </c>
      <c r="J6" s="17" t="str">
        <f t="shared" si="2"/>
        <v/>
      </c>
    </row>
    <row r="7" spans="1:10" ht="15.75" thickBot="1">
      <c r="A7" s="57"/>
      <c r="B7" s="45">
        <v>4</v>
      </c>
      <c r="C7" s="6" t="s">
        <v>12</v>
      </c>
      <c r="D7" s="5">
        <v>1</v>
      </c>
      <c r="E7" s="7">
        <v>1100</v>
      </c>
      <c r="F7" s="41"/>
      <c r="G7" s="28">
        <f t="shared" si="0"/>
        <v>0</v>
      </c>
      <c r="H7" s="9">
        <f t="shared" si="1"/>
        <v>0</v>
      </c>
      <c r="J7" s="17" t="str">
        <f t="shared" si="2"/>
        <v/>
      </c>
    </row>
    <row r="8" spans="1:10" ht="15" customHeight="1" thickBot="1">
      <c r="A8" s="57"/>
      <c r="B8" s="45">
        <v>5</v>
      </c>
      <c r="C8" s="6" t="s">
        <v>13</v>
      </c>
      <c r="D8" s="5">
        <v>1</v>
      </c>
      <c r="E8" s="7">
        <v>2000</v>
      </c>
      <c r="F8" s="41"/>
      <c r="G8" s="28">
        <f t="shared" si="0"/>
        <v>0</v>
      </c>
      <c r="H8" s="9">
        <f t="shared" si="1"/>
        <v>0</v>
      </c>
      <c r="J8" s="17" t="str">
        <f t="shared" si="2"/>
        <v/>
      </c>
    </row>
    <row r="9" spans="1:10" ht="15.75" thickBot="1">
      <c r="A9" s="57"/>
      <c r="B9" s="59">
        <v>6</v>
      </c>
      <c r="C9" s="60" t="s">
        <v>14</v>
      </c>
      <c r="D9" s="61">
        <v>1</v>
      </c>
      <c r="E9" s="62">
        <v>25000</v>
      </c>
      <c r="F9" s="63"/>
      <c r="G9" s="28">
        <f t="shared" si="0"/>
        <v>0</v>
      </c>
      <c r="H9" s="64">
        <f t="shared" si="1"/>
        <v>0</v>
      </c>
      <c r="J9" s="17" t="str">
        <f t="shared" si="2"/>
        <v/>
      </c>
    </row>
    <row r="10" spans="1:10" ht="15.75" thickBot="1">
      <c r="A10" s="57"/>
      <c r="B10" s="45">
        <v>7</v>
      </c>
      <c r="C10" s="6" t="s">
        <v>14</v>
      </c>
      <c r="D10" s="5">
        <v>1</v>
      </c>
      <c r="E10" s="7">
        <v>30000</v>
      </c>
      <c r="F10" s="41"/>
      <c r="G10" s="28">
        <f t="shared" si="0"/>
        <v>0</v>
      </c>
      <c r="H10" s="9">
        <f t="shared" si="1"/>
        <v>0</v>
      </c>
      <c r="J10" s="17" t="str">
        <f t="shared" si="2"/>
        <v/>
      </c>
    </row>
    <row r="11" spans="1:10" ht="15.75" thickBot="1">
      <c r="A11" s="57"/>
      <c r="B11" s="45">
        <v>8</v>
      </c>
      <c r="C11" s="6" t="s">
        <v>15</v>
      </c>
      <c r="D11" s="5">
        <v>1</v>
      </c>
      <c r="E11" s="7">
        <v>1500</v>
      </c>
      <c r="F11" s="41"/>
      <c r="G11" s="28">
        <f t="shared" si="0"/>
        <v>0</v>
      </c>
      <c r="H11" s="9">
        <f t="shared" si="1"/>
        <v>0</v>
      </c>
      <c r="J11" s="17" t="str">
        <f t="shared" si="2"/>
        <v/>
      </c>
    </row>
    <row r="12" spans="1:10" ht="15.75" thickBot="1">
      <c r="A12" s="57"/>
      <c r="B12" s="45">
        <v>9</v>
      </c>
      <c r="C12" s="6" t="s">
        <v>16</v>
      </c>
      <c r="D12" s="5">
        <v>2</v>
      </c>
      <c r="E12" s="7">
        <v>1850</v>
      </c>
      <c r="F12" s="41"/>
      <c r="G12" s="28">
        <f t="shared" si="0"/>
        <v>0</v>
      </c>
      <c r="H12" s="9">
        <f t="shared" si="1"/>
        <v>0</v>
      </c>
      <c r="I12" s="34"/>
      <c r="J12" s="17" t="str">
        <f t="shared" si="2"/>
        <v/>
      </c>
    </row>
    <row r="13" spans="1:10" ht="15.75" thickBot="1">
      <c r="A13" s="57"/>
      <c r="B13" s="45">
        <v>10</v>
      </c>
      <c r="C13" s="6" t="s">
        <v>17</v>
      </c>
      <c r="D13" s="5">
        <v>1</v>
      </c>
      <c r="E13" s="7">
        <v>3700</v>
      </c>
      <c r="F13" s="41"/>
      <c r="G13" s="28">
        <f t="shared" si="0"/>
        <v>0</v>
      </c>
      <c r="H13" s="9">
        <f t="shared" si="1"/>
        <v>0</v>
      </c>
      <c r="I13" s="34"/>
      <c r="J13" s="17" t="str">
        <f t="shared" si="2"/>
        <v/>
      </c>
    </row>
    <row r="14" spans="1:10" ht="15.75" thickBot="1">
      <c r="A14" s="57"/>
      <c r="B14" s="45">
        <v>11</v>
      </c>
      <c r="C14" s="6" t="s">
        <v>18</v>
      </c>
      <c r="D14" s="5">
        <v>1</v>
      </c>
      <c r="E14" s="7">
        <v>11000</v>
      </c>
      <c r="F14" s="41"/>
      <c r="G14" s="28">
        <f t="shared" si="0"/>
        <v>0</v>
      </c>
      <c r="H14" s="9">
        <f t="shared" si="1"/>
        <v>0</v>
      </c>
      <c r="I14" s="34"/>
      <c r="J14" s="17" t="str">
        <f t="shared" si="2"/>
        <v/>
      </c>
    </row>
    <row r="15" spans="1:10" ht="15.75" thickBot="1">
      <c r="A15" s="57"/>
      <c r="B15" s="45">
        <v>12</v>
      </c>
      <c r="C15" s="6" t="s">
        <v>19</v>
      </c>
      <c r="D15" s="5">
        <v>1</v>
      </c>
      <c r="E15" s="7">
        <v>3400</v>
      </c>
      <c r="F15" s="41"/>
      <c r="G15" s="28">
        <f t="shared" si="0"/>
        <v>0</v>
      </c>
      <c r="H15" s="9">
        <f t="shared" si="1"/>
        <v>0</v>
      </c>
      <c r="I15" s="34"/>
      <c r="J15" s="17" t="str">
        <f t="shared" si="2"/>
        <v/>
      </c>
    </row>
    <row r="16" spans="1:10" ht="15.75" thickBot="1">
      <c r="A16" s="57"/>
      <c r="B16" s="45">
        <v>13</v>
      </c>
      <c r="C16" s="6" t="s">
        <v>20</v>
      </c>
      <c r="D16" s="5">
        <v>1</v>
      </c>
      <c r="E16" s="7">
        <v>7600</v>
      </c>
      <c r="F16" s="41"/>
      <c r="G16" s="28">
        <f t="shared" si="0"/>
        <v>0</v>
      </c>
      <c r="H16" s="9">
        <f t="shared" si="1"/>
        <v>0</v>
      </c>
      <c r="I16" s="34"/>
      <c r="J16" s="17" t="str">
        <f t="shared" si="2"/>
        <v/>
      </c>
    </row>
    <row r="17" spans="1:10" ht="15.75" thickBot="1">
      <c r="A17" s="57"/>
      <c r="B17" s="45">
        <v>14</v>
      </c>
      <c r="C17" s="6" t="s">
        <v>21</v>
      </c>
      <c r="D17" s="5">
        <v>1</v>
      </c>
      <c r="E17" s="7">
        <v>5000</v>
      </c>
      <c r="F17" s="41"/>
      <c r="G17" s="28">
        <f t="shared" si="0"/>
        <v>0</v>
      </c>
      <c r="H17" s="9">
        <f t="shared" si="1"/>
        <v>0</v>
      </c>
      <c r="I17" s="34"/>
      <c r="J17" s="17" t="str">
        <f t="shared" si="2"/>
        <v/>
      </c>
    </row>
    <row r="18" spans="1:10" ht="15.75" thickBot="1">
      <c r="A18" s="57"/>
      <c r="B18" s="45">
        <v>15</v>
      </c>
      <c r="C18" s="6" t="s">
        <v>22</v>
      </c>
      <c r="D18" s="5">
        <v>1</v>
      </c>
      <c r="E18" s="7">
        <v>40000</v>
      </c>
      <c r="F18" s="41"/>
      <c r="G18" s="28">
        <f t="shared" si="0"/>
        <v>0</v>
      </c>
      <c r="H18" s="9">
        <f t="shared" si="1"/>
        <v>0</v>
      </c>
      <c r="I18" s="34"/>
      <c r="J18" s="17" t="str">
        <f t="shared" si="2"/>
        <v/>
      </c>
    </row>
    <row r="19" spans="1:10" ht="15.75" thickBot="1">
      <c r="A19" s="57"/>
      <c r="B19" s="45">
        <v>16</v>
      </c>
      <c r="C19" s="6" t="s">
        <v>23</v>
      </c>
      <c r="D19" s="5">
        <v>1</v>
      </c>
      <c r="E19" s="7">
        <v>11500</v>
      </c>
      <c r="F19" s="41"/>
      <c r="G19" s="28">
        <f t="shared" si="0"/>
        <v>0</v>
      </c>
      <c r="H19" s="9">
        <f t="shared" si="1"/>
        <v>0</v>
      </c>
      <c r="I19" s="34"/>
      <c r="J19" s="17" t="str">
        <f t="shared" si="2"/>
        <v/>
      </c>
    </row>
    <row r="20" spans="1:10" ht="15.75" thickBot="1">
      <c r="A20" s="57"/>
      <c r="B20" s="45">
        <v>17</v>
      </c>
      <c r="C20" s="6" t="s">
        <v>24</v>
      </c>
      <c r="D20" s="5">
        <v>1</v>
      </c>
      <c r="E20" s="7">
        <v>19500</v>
      </c>
      <c r="F20" s="41"/>
      <c r="G20" s="28">
        <f t="shared" si="0"/>
        <v>0</v>
      </c>
      <c r="H20" s="9">
        <f t="shared" si="1"/>
        <v>0</v>
      </c>
      <c r="I20" s="34"/>
      <c r="J20" s="17" t="str">
        <f t="shared" si="2"/>
        <v/>
      </c>
    </row>
    <row r="21" spans="1:10" ht="15.75" thickBot="1">
      <c r="A21" s="57"/>
      <c r="B21" s="45">
        <v>18</v>
      </c>
      <c r="C21" s="6" t="s">
        <v>25</v>
      </c>
      <c r="D21" s="5">
        <v>1</v>
      </c>
      <c r="E21" s="7">
        <v>12000</v>
      </c>
      <c r="F21" s="41"/>
      <c r="G21" s="28">
        <f t="shared" si="0"/>
        <v>0</v>
      </c>
      <c r="H21" s="9">
        <f t="shared" si="1"/>
        <v>0</v>
      </c>
      <c r="I21" s="34"/>
      <c r="J21" s="17" t="str">
        <f>IF(F21&gt;E21,"POZOR - Vámi nabízená cena je vyšší něž maximální možná jednotková cena.","")</f>
        <v/>
      </c>
    </row>
    <row r="22" spans="1:10" ht="15.75" thickBot="1">
      <c r="A22" s="57"/>
      <c r="B22" s="45">
        <v>19</v>
      </c>
      <c r="C22" s="6" t="s">
        <v>26</v>
      </c>
      <c r="D22" s="5">
        <v>1</v>
      </c>
      <c r="E22" s="7">
        <v>31000</v>
      </c>
      <c r="F22" s="41"/>
      <c r="G22" s="28">
        <f t="shared" si="0"/>
        <v>0</v>
      </c>
      <c r="H22" s="9">
        <f t="shared" si="1"/>
        <v>0</v>
      </c>
      <c r="I22" s="34"/>
      <c r="J22" s="17" t="str">
        <f t="shared" si="2"/>
        <v/>
      </c>
    </row>
    <row r="23" spans="1:10" ht="15.75" thickBot="1">
      <c r="A23" s="57"/>
      <c r="B23" s="45">
        <v>20</v>
      </c>
      <c r="C23" s="6" t="s">
        <v>27</v>
      </c>
      <c r="D23" s="5">
        <v>1</v>
      </c>
      <c r="E23" s="7">
        <v>21000</v>
      </c>
      <c r="F23" s="41"/>
      <c r="G23" s="28">
        <f t="shared" si="0"/>
        <v>0</v>
      </c>
      <c r="H23" s="9">
        <f t="shared" si="1"/>
        <v>0</v>
      </c>
      <c r="I23" s="34"/>
      <c r="J23" s="17" t="str">
        <f t="shared" si="2"/>
        <v/>
      </c>
    </row>
    <row r="24" spans="1:10" ht="15.75" thickBot="1">
      <c r="A24" s="57"/>
      <c r="B24" s="45">
        <v>21</v>
      </c>
      <c r="C24" s="6" t="s">
        <v>27</v>
      </c>
      <c r="D24" s="5">
        <v>1</v>
      </c>
      <c r="E24" s="7">
        <v>27000</v>
      </c>
      <c r="F24" s="41"/>
      <c r="G24" s="28">
        <f t="shared" si="0"/>
        <v>0</v>
      </c>
      <c r="H24" s="9">
        <f t="shared" si="1"/>
        <v>0</v>
      </c>
      <c r="I24" s="34"/>
      <c r="J24" s="17" t="str">
        <f t="shared" si="2"/>
        <v/>
      </c>
    </row>
    <row r="25" spans="1:10" ht="15.75" thickBot="1">
      <c r="A25" s="57"/>
      <c r="B25" s="45">
        <v>22</v>
      </c>
      <c r="C25" s="6" t="s">
        <v>28</v>
      </c>
      <c r="D25" s="5">
        <v>1</v>
      </c>
      <c r="E25" s="7">
        <v>30000</v>
      </c>
      <c r="F25" s="41"/>
      <c r="G25" s="28">
        <f t="shared" si="0"/>
        <v>0</v>
      </c>
      <c r="H25" s="9">
        <f t="shared" si="1"/>
        <v>0</v>
      </c>
      <c r="I25" s="34"/>
      <c r="J25" s="17" t="str">
        <f t="shared" si="2"/>
        <v/>
      </c>
    </row>
    <row r="26" spans="1:10" ht="15.75" thickBot="1">
      <c r="A26" s="57"/>
      <c r="B26" s="45">
        <v>23</v>
      </c>
      <c r="C26" s="6" t="s">
        <v>29</v>
      </c>
      <c r="D26" s="5">
        <v>2</v>
      </c>
      <c r="E26" s="7">
        <v>39990</v>
      </c>
      <c r="F26" s="41"/>
      <c r="G26" s="28">
        <f t="shared" si="0"/>
        <v>0</v>
      </c>
      <c r="H26" s="9">
        <f t="shared" si="1"/>
        <v>0</v>
      </c>
      <c r="I26" s="34"/>
      <c r="J26" s="17" t="str">
        <f t="shared" si="2"/>
        <v/>
      </c>
    </row>
    <row r="27" spans="1:10" ht="15.75" thickBot="1">
      <c r="A27" s="57"/>
      <c r="B27" s="45">
        <v>24</v>
      </c>
      <c r="C27" s="6" t="s">
        <v>65</v>
      </c>
      <c r="D27" s="5">
        <v>1</v>
      </c>
      <c r="E27" s="7">
        <v>30000</v>
      </c>
      <c r="F27" s="41"/>
      <c r="G27" s="28">
        <f t="shared" si="0"/>
        <v>0</v>
      </c>
      <c r="H27" s="9">
        <f t="shared" si="1"/>
        <v>0</v>
      </c>
      <c r="I27" s="34"/>
      <c r="J27" s="17" t="str">
        <f t="shared" si="2"/>
        <v/>
      </c>
    </row>
    <row r="28" spans="1:10" ht="15.75" thickBot="1">
      <c r="A28" s="57"/>
      <c r="B28" s="45">
        <v>25</v>
      </c>
      <c r="C28" s="6" t="s">
        <v>30</v>
      </c>
      <c r="D28" s="5">
        <v>1</v>
      </c>
      <c r="E28" s="7">
        <v>400000</v>
      </c>
      <c r="F28" s="41"/>
      <c r="G28" s="28">
        <f t="shared" si="0"/>
        <v>0</v>
      </c>
      <c r="H28" s="9">
        <f t="shared" si="1"/>
        <v>0</v>
      </c>
      <c r="I28" s="34"/>
      <c r="J28" s="17" t="str">
        <f t="shared" si="2"/>
        <v/>
      </c>
    </row>
    <row r="29" spans="1:10" ht="15.75" thickBot="1">
      <c r="A29" s="57"/>
      <c r="B29" s="45">
        <v>26</v>
      </c>
      <c r="C29" s="6" t="s">
        <v>31</v>
      </c>
      <c r="D29" s="5">
        <v>1</v>
      </c>
      <c r="E29" s="7">
        <v>43000</v>
      </c>
      <c r="F29" s="41"/>
      <c r="G29" s="28">
        <f t="shared" si="0"/>
        <v>0</v>
      </c>
      <c r="H29" s="9">
        <f t="shared" si="1"/>
        <v>0</v>
      </c>
      <c r="I29" s="34"/>
      <c r="J29" s="17" t="str">
        <f t="shared" si="2"/>
        <v/>
      </c>
    </row>
    <row r="30" spans="1:10" ht="15.75" thickBot="1">
      <c r="A30" s="57"/>
      <c r="B30" s="45">
        <v>27</v>
      </c>
      <c r="C30" s="6" t="s">
        <v>66</v>
      </c>
      <c r="D30" s="5">
        <v>1</v>
      </c>
      <c r="E30" s="7">
        <v>21000</v>
      </c>
      <c r="F30" s="41"/>
      <c r="G30" s="28">
        <f t="shared" si="0"/>
        <v>0</v>
      </c>
      <c r="H30" s="9">
        <f t="shared" si="1"/>
        <v>0</v>
      </c>
      <c r="I30" s="34"/>
      <c r="J30" s="17" t="str">
        <f t="shared" si="2"/>
        <v/>
      </c>
    </row>
    <row r="31" spans="1:10" ht="15.75" thickBot="1">
      <c r="A31" s="57"/>
      <c r="B31" s="45">
        <v>28</v>
      </c>
      <c r="C31" s="6" t="s">
        <v>32</v>
      </c>
      <c r="D31" s="5">
        <v>1</v>
      </c>
      <c r="E31" s="7">
        <v>45000</v>
      </c>
      <c r="F31" s="41"/>
      <c r="G31" s="28">
        <f t="shared" si="0"/>
        <v>0</v>
      </c>
      <c r="H31" s="9">
        <f t="shared" si="1"/>
        <v>0</v>
      </c>
      <c r="J31" s="17" t="str">
        <f>IF(F31&gt;E31,"POZOR - Vámi nabízená cena je vyšší něž maximální možná jednotková cena.","")</f>
        <v/>
      </c>
    </row>
    <row r="32" spans="1:10" ht="15.75" thickBot="1">
      <c r="A32" s="57"/>
      <c r="B32" s="45">
        <v>29</v>
      </c>
      <c r="C32" s="6" t="s">
        <v>33</v>
      </c>
      <c r="D32" s="5">
        <v>1</v>
      </c>
      <c r="E32" s="7">
        <v>1800</v>
      </c>
      <c r="F32" s="41"/>
      <c r="G32" s="28">
        <f t="shared" si="0"/>
        <v>0</v>
      </c>
      <c r="H32" s="9">
        <f t="shared" si="1"/>
        <v>0</v>
      </c>
      <c r="J32" s="17" t="str">
        <f t="shared" si="2"/>
        <v/>
      </c>
    </row>
    <row r="33" spans="1:10" ht="15.75" thickBot="1">
      <c r="A33" s="57"/>
      <c r="B33" s="45">
        <v>30</v>
      </c>
      <c r="C33" s="6" t="s">
        <v>34</v>
      </c>
      <c r="D33" s="5">
        <v>1</v>
      </c>
      <c r="E33" s="7">
        <v>1900</v>
      </c>
      <c r="F33" s="41"/>
      <c r="G33" s="28">
        <f t="shared" si="0"/>
        <v>0</v>
      </c>
      <c r="H33" s="9">
        <f t="shared" si="1"/>
        <v>0</v>
      </c>
      <c r="J33" s="17" t="str">
        <f t="shared" si="2"/>
        <v/>
      </c>
    </row>
    <row r="34" spans="1:10" ht="15.75" thickBot="1">
      <c r="A34" s="57"/>
      <c r="B34" s="46">
        <v>31</v>
      </c>
      <c r="C34" s="25" t="s">
        <v>35</v>
      </c>
      <c r="D34" s="26">
        <v>1</v>
      </c>
      <c r="E34" s="23">
        <v>2200</v>
      </c>
      <c r="F34" s="43"/>
      <c r="G34" s="28">
        <f t="shared" si="0"/>
        <v>0</v>
      </c>
      <c r="H34" s="9">
        <f t="shared" si="1"/>
        <v>0</v>
      </c>
      <c r="J34" s="17" t="str">
        <f t="shared" si="2"/>
        <v/>
      </c>
    </row>
    <row r="35" spans="1:10" ht="15.75" thickBot="1">
      <c r="A35" s="57"/>
      <c r="B35" s="45">
        <v>32</v>
      </c>
      <c r="C35" s="6" t="s">
        <v>36</v>
      </c>
      <c r="D35" s="5">
        <v>1</v>
      </c>
      <c r="E35" s="7">
        <v>3000</v>
      </c>
      <c r="F35" s="41"/>
      <c r="G35" s="28">
        <f t="shared" si="0"/>
        <v>0</v>
      </c>
      <c r="H35" s="9">
        <f t="shared" si="1"/>
        <v>0</v>
      </c>
      <c r="J35" s="17" t="str">
        <f t="shared" si="2"/>
        <v/>
      </c>
    </row>
    <row r="36" spans="1:10" ht="15.75" thickBot="1">
      <c r="A36" s="57"/>
      <c r="B36" s="45">
        <v>33</v>
      </c>
      <c r="C36" s="6" t="s">
        <v>37</v>
      </c>
      <c r="D36" s="5">
        <v>2</v>
      </c>
      <c r="E36" s="7">
        <v>2000</v>
      </c>
      <c r="F36" s="41"/>
      <c r="G36" s="28">
        <f t="shared" si="0"/>
        <v>0</v>
      </c>
      <c r="H36" s="9">
        <f t="shared" si="1"/>
        <v>0</v>
      </c>
      <c r="J36" s="17" t="str">
        <f t="shared" si="2"/>
        <v/>
      </c>
    </row>
    <row r="37" spans="1:10" ht="15.75" thickBot="1">
      <c r="A37" s="57"/>
      <c r="B37" s="45">
        <v>34</v>
      </c>
      <c r="C37" s="6" t="s">
        <v>38</v>
      </c>
      <c r="D37" s="5">
        <v>1</v>
      </c>
      <c r="E37" s="7">
        <v>4000</v>
      </c>
      <c r="F37" s="41"/>
      <c r="G37" s="28">
        <f t="shared" si="0"/>
        <v>0</v>
      </c>
      <c r="H37" s="9">
        <f t="shared" si="1"/>
        <v>0</v>
      </c>
      <c r="J37" s="17" t="str">
        <f t="shared" si="2"/>
        <v/>
      </c>
    </row>
    <row r="38" spans="1:10" ht="15.75" thickBot="1">
      <c r="A38" s="57"/>
      <c r="B38" s="45">
        <v>35</v>
      </c>
      <c r="C38" s="6" t="s">
        <v>39</v>
      </c>
      <c r="D38" s="5">
        <v>1</v>
      </c>
      <c r="E38" s="7">
        <v>7000</v>
      </c>
      <c r="F38" s="41"/>
      <c r="G38" s="28">
        <f t="shared" si="0"/>
        <v>0</v>
      </c>
      <c r="H38" s="9">
        <f t="shared" si="1"/>
        <v>0</v>
      </c>
      <c r="J38" s="17" t="str">
        <f t="shared" si="2"/>
        <v/>
      </c>
    </row>
    <row r="39" spans="1:10" ht="15.75" thickBot="1">
      <c r="A39" s="57"/>
      <c r="B39" s="45">
        <v>36</v>
      </c>
      <c r="C39" s="6" t="s">
        <v>40</v>
      </c>
      <c r="D39" s="5">
        <v>2</v>
      </c>
      <c r="E39" s="7">
        <v>7000</v>
      </c>
      <c r="F39" s="41"/>
      <c r="G39" s="28">
        <f t="shared" si="0"/>
        <v>0</v>
      </c>
      <c r="H39" s="9">
        <f t="shared" si="1"/>
        <v>0</v>
      </c>
      <c r="J39" s="17" t="str">
        <f t="shared" si="2"/>
        <v/>
      </c>
    </row>
    <row r="40" spans="1:10" ht="15.75" thickBot="1">
      <c r="A40" s="57"/>
      <c r="B40" s="45">
        <v>37</v>
      </c>
      <c r="C40" s="6" t="s">
        <v>41</v>
      </c>
      <c r="D40" s="5">
        <v>1</v>
      </c>
      <c r="E40" s="7">
        <v>20000</v>
      </c>
      <c r="F40" s="41"/>
      <c r="G40" s="28">
        <f t="shared" si="0"/>
        <v>0</v>
      </c>
      <c r="H40" s="9">
        <f t="shared" si="1"/>
        <v>0</v>
      </c>
      <c r="J40" s="17" t="str">
        <f t="shared" si="2"/>
        <v/>
      </c>
    </row>
    <row r="41" spans="1:10" ht="15.75" thickBot="1">
      <c r="A41" s="57"/>
      <c r="B41" s="45">
        <v>38</v>
      </c>
      <c r="C41" s="6" t="s">
        <v>42</v>
      </c>
      <c r="D41" s="5">
        <v>1</v>
      </c>
      <c r="E41" s="7">
        <v>23000</v>
      </c>
      <c r="F41" s="41"/>
      <c r="G41" s="28">
        <f t="shared" si="0"/>
        <v>0</v>
      </c>
      <c r="H41" s="9">
        <f t="shared" si="1"/>
        <v>0</v>
      </c>
      <c r="J41" s="17" t="str">
        <f t="shared" si="2"/>
        <v/>
      </c>
    </row>
    <row r="42" spans="1:10" ht="15.75" thickBot="1">
      <c r="A42" s="57"/>
      <c r="B42" s="45">
        <v>39</v>
      </c>
      <c r="C42" s="6" t="s">
        <v>43</v>
      </c>
      <c r="D42" s="5">
        <v>1</v>
      </c>
      <c r="E42" s="7">
        <v>31300</v>
      </c>
      <c r="F42" s="41"/>
      <c r="G42" s="28">
        <f t="shared" si="0"/>
        <v>0</v>
      </c>
      <c r="H42" s="9">
        <f t="shared" si="1"/>
        <v>0</v>
      </c>
      <c r="J42" s="17" t="str">
        <f t="shared" si="2"/>
        <v/>
      </c>
    </row>
    <row r="43" spans="1:10" ht="15.75" thickBot="1">
      <c r="A43" s="57"/>
      <c r="B43" s="45">
        <v>40</v>
      </c>
      <c r="C43" s="6" t="s">
        <v>44</v>
      </c>
      <c r="D43" s="5">
        <v>1</v>
      </c>
      <c r="E43" s="7">
        <v>36000</v>
      </c>
      <c r="F43" s="41"/>
      <c r="G43" s="28">
        <f t="shared" si="0"/>
        <v>0</v>
      </c>
      <c r="H43" s="9">
        <f t="shared" si="1"/>
        <v>0</v>
      </c>
      <c r="J43" s="17" t="str">
        <f t="shared" si="2"/>
        <v/>
      </c>
    </row>
    <row r="44" spans="1:10" ht="15.75" thickBot="1">
      <c r="A44" s="57"/>
      <c r="B44" s="45">
        <v>41</v>
      </c>
      <c r="C44" s="6" t="s">
        <v>45</v>
      </c>
      <c r="D44" s="5">
        <v>1</v>
      </c>
      <c r="E44" s="7">
        <v>65500</v>
      </c>
      <c r="F44" s="41"/>
      <c r="G44" s="28">
        <f t="shared" si="0"/>
        <v>0</v>
      </c>
      <c r="H44" s="9">
        <f t="shared" si="1"/>
        <v>0</v>
      </c>
      <c r="J44" s="17" t="str">
        <f t="shared" si="2"/>
        <v/>
      </c>
    </row>
    <row r="45" spans="1:10" ht="15.75" thickBot="1">
      <c r="A45" s="57"/>
      <c r="B45" s="45">
        <v>42</v>
      </c>
      <c r="C45" s="6" t="s">
        <v>46</v>
      </c>
      <c r="D45" s="5">
        <v>1</v>
      </c>
      <c r="E45" s="7">
        <v>8000</v>
      </c>
      <c r="F45" s="41"/>
      <c r="G45" s="28">
        <f t="shared" si="0"/>
        <v>0</v>
      </c>
      <c r="H45" s="9">
        <f t="shared" si="1"/>
        <v>0</v>
      </c>
      <c r="J45" s="17" t="str">
        <f t="shared" si="2"/>
        <v/>
      </c>
    </row>
    <row r="46" spans="1:10" ht="15.75" thickBot="1">
      <c r="A46" s="57"/>
      <c r="B46" s="45">
        <v>43</v>
      </c>
      <c r="C46" s="6" t="s">
        <v>67</v>
      </c>
      <c r="D46" s="5">
        <v>1</v>
      </c>
      <c r="E46" s="7">
        <v>12000</v>
      </c>
      <c r="F46" s="41"/>
      <c r="G46" s="28">
        <f t="shared" si="0"/>
        <v>0</v>
      </c>
      <c r="H46" s="9">
        <f t="shared" si="1"/>
        <v>0</v>
      </c>
      <c r="J46" s="17" t="str">
        <f>IF(F46&gt;E46,"POZOR - Vámi nabízená cena je vyšší něž maximální možná jednotková cena.","")</f>
        <v/>
      </c>
    </row>
    <row r="47" spans="1:10" ht="15.75" thickBot="1">
      <c r="A47" s="57"/>
      <c r="B47" s="47">
        <v>44</v>
      </c>
      <c r="C47" s="24" t="s">
        <v>47</v>
      </c>
      <c r="D47" s="39">
        <v>4</v>
      </c>
      <c r="E47" s="29">
        <v>3250</v>
      </c>
      <c r="F47" s="40"/>
      <c r="G47" s="28">
        <f t="shared" si="0"/>
        <v>0</v>
      </c>
      <c r="H47" s="9">
        <f t="shared" si="1"/>
        <v>0</v>
      </c>
      <c r="J47" s="17" t="str">
        <f t="shared" si="2"/>
        <v/>
      </c>
    </row>
    <row r="48" spans="1:10" ht="15.75" thickBot="1">
      <c r="A48" s="57"/>
      <c r="B48" s="45">
        <v>45</v>
      </c>
      <c r="C48" s="6" t="s">
        <v>48</v>
      </c>
      <c r="D48" s="5">
        <v>2</v>
      </c>
      <c r="E48" s="7">
        <v>10000</v>
      </c>
      <c r="F48" s="41"/>
      <c r="G48" s="28">
        <f t="shared" si="0"/>
        <v>0</v>
      </c>
      <c r="H48" s="9">
        <f t="shared" si="1"/>
        <v>0</v>
      </c>
      <c r="J48" s="17" t="str">
        <f t="shared" si="2"/>
        <v/>
      </c>
    </row>
    <row r="49" spans="1:10" ht="15.75" thickBot="1">
      <c r="A49" s="57"/>
      <c r="B49" s="45">
        <v>46</v>
      </c>
      <c r="C49" s="6" t="s">
        <v>49</v>
      </c>
      <c r="D49" s="5">
        <v>2</v>
      </c>
      <c r="E49" s="7">
        <v>20000</v>
      </c>
      <c r="F49" s="41"/>
      <c r="G49" s="28">
        <f t="shared" si="0"/>
        <v>0</v>
      </c>
      <c r="H49" s="9">
        <f t="shared" si="1"/>
        <v>0</v>
      </c>
      <c r="J49" s="17" t="str">
        <f t="shared" si="2"/>
        <v/>
      </c>
    </row>
    <row r="50" spans="1:10" ht="15.75" thickBot="1">
      <c r="A50" s="57"/>
      <c r="B50" s="45">
        <v>47</v>
      </c>
      <c r="C50" s="6" t="s">
        <v>50</v>
      </c>
      <c r="D50" s="5">
        <v>4</v>
      </c>
      <c r="E50" s="7">
        <v>20000</v>
      </c>
      <c r="F50" s="41"/>
      <c r="G50" s="28">
        <f t="shared" si="0"/>
        <v>0</v>
      </c>
      <c r="H50" s="9">
        <f t="shared" si="1"/>
        <v>0</v>
      </c>
      <c r="J50" s="17" t="str">
        <f t="shared" si="2"/>
        <v/>
      </c>
    </row>
    <row r="51" spans="1:10" ht="15.75" thickBot="1">
      <c r="A51" s="57"/>
      <c r="B51" s="45">
        <v>48</v>
      </c>
      <c r="C51" s="6" t="s">
        <v>51</v>
      </c>
      <c r="D51" s="5">
        <v>1</v>
      </c>
      <c r="E51" s="7">
        <v>50000</v>
      </c>
      <c r="F51" s="41"/>
      <c r="G51" s="28">
        <f t="shared" si="0"/>
        <v>0</v>
      </c>
      <c r="H51" s="9">
        <f t="shared" si="1"/>
        <v>0</v>
      </c>
      <c r="J51" s="17" t="str">
        <f t="shared" si="2"/>
        <v/>
      </c>
    </row>
    <row r="52" spans="1:10" ht="15.75" thickBot="1">
      <c r="A52" s="57"/>
      <c r="B52" s="45">
        <v>49</v>
      </c>
      <c r="C52" s="6" t="s">
        <v>52</v>
      </c>
      <c r="D52" s="5">
        <v>1</v>
      </c>
      <c r="E52" s="7">
        <v>50000</v>
      </c>
      <c r="F52" s="41"/>
      <c r="G52" s="28">
        <f t="shared" si="0"/>
        <v>0</v>
      </c>
      <c r="H52" s="9">
        <f t="shared" si="1"/>
        <v>0</v>
      </c>
      <c r="J52" s="17" t="str">
        <f t="shared" si="2"/>
        <v/>
      </c>
    </row>
    <row r="53" spans="1:10" ht="15.75" thickBot="1">
      <c r="A53" s="57"/>
      <c r="B53" s="45">
        <v>50</v>
      </c>
      <c r="C53" s="6" t="s">
        <v>53</v>
      </c>
      <c r="D53" s="5">
        <v>1</v>
      </c>
      <c r="E53" s="7">
        <v>80000</v>
      </c>
      <c r="F53" s="41"/>
      <c r="G53" s="28">
        <f t="shared" si="0"/>
        <v>0</v>
      </c>
      <c r="H53" s="9">
        <f t="shared" si="1"/>
        <v>0</v>
      </c>
      <c r="J53" s="17" t="str">
        <f t="shared" si="2"/>
        <v/>
      </c>
    </row>
    <row r="54" spans="1:10" ht="15.75" thickBot="1">
      <c r="A54" s="58"/>
      <c r="B54" s="48">
        <v>51</v>
      </c>
      <c r="C54" s="14" t="s">
        <v>54</v>
      </c>
      <c r="D54" s="15">
        <v>1</v>
      </c>
      <c r="E54" s="27">
        <v>20000</v>
      </c>
      <c r="F54" s="42"/>
      <c r="G54" s="28">
        <f t="shared" si="0"/>
        <v>0</v>
      </c>
      <c r="H54" s="30">
        <f t="shared" si="1"/>
        <v>0</v>
      </c>
      <c r="J54" s="17" t="str">
        <f t="shared" si="2"/>
        <v/>
      </c>
    </row>
    <row r="55" spans="1:14" ht="15.75" thickBot="1">
      <c r="A55" s="54" t="s">
        <v>64</v>
      </c>
      <c r="B55" s="54"/>
      <c r="C55" s="54"/>
      <c r="D55" s="54"/>
      <c r="E55" s="54"/>
      <c r="F55" s="54"/>
      <c r="G55" s="55">
        <f>SUM(G4:G54)</f>
        <v>0</v>
      </c>
      <c r="H55" s="55">
        <f>SUM(H4:H54)</f>
        <v>0</v>
      </c>
      <c r="J55"/>
      <c r="K55"/>
      <c r="L55"/>
      <c r="M55"/>
      <c r="N55"/>
    </row>
    <row r="56" spans="1:10" ht="15.75" thickBot="1">
      <c r="A56" s="50">
        <v>2</v>
      </c>
      <c r="B56" s="44">
        <v>1</v>
      </c>
      <c r="C56" s="10" t="s">
        <v>68</v>
      </c>
      <c r="D56" s="11">
        <v>1</v>
      </c>
      <c r="E56" s="12">
        <v>122815</v>
      </c>
      <c r="F56" s="19"/>
      <c r="G56" s="28">
        <f t="shared" si="0"/>
        <v>0</v>
      </c>
      <c r="H56" s="13">
        <f t="shared" si="1"/>
        <v>0</v>
      </c>
      <c r="J56" s="17" t="str">
        <f t="shared" si="2"/>
        <v/>
      </c>
    </row>
    <row r="57" spans="1:8" ht="15.75" thickBot="1">
      <c r="A57" s="51"/>
      <c r="B57" s="45">
        <v>2</v>
      </c>
      <c r="C57" s="60" t="s">
        <v>55</v>
      </c>
      <c r="D57" s="61">
        <v>2</v>
      </c>
      <c r="E57" s="29">
        <v>320000</v>
      </c>
      <c r="F57" s="40"/>
      <c r="G57" s="28">
        <f t="shared" si="0"/>
        <v>0</v>
      </c>
      <c r="H57" s="64">
        <f t="shared" si="1"/>
        <v>0</v>
      </c>
    </row>
    <row r="58" spans="1:10" ht="15.75" thickBot="1">
      <c r="A58" s="51"/>
      <c r="B58" s="45">
        <v>3</v>
      </c>
      <c r="C58" s="6" t="s">
        <v>56</v>
      </c>
      <c r="D58" s="5">
        <v>4</v>
      </c>
      <c r="E58" s="7">
        <v>107990</v>
      </c>
      <c r="F58" s="41"/>
      <c r="G58" s="28">
        <f t="shared" si="0"/>
        <v>0</v>
      </c>
      <c r="H58" s="9">
        <f t="shared" si="1"/>
        <v>0</v>
      </c>
      <c r="J58" s="17" t="str">
        <f t="shared" si="2"/>
        <v/>
      </c>
    </row>
    <row r="59" spans="1:10" ht="15.75" thickBot="1">
      <c r="A59" s="51"/>
      <c r="B59" s="45">
        <v>4</v>
      </c>
      <c r="C59" s="6" t="s">
        <v>57</v>
      </c>
      <c r="D59" s="5">
        <v>1</v>
      </c>
      <c r="E59" s="7">
        <v>152000</v>
      </c>
      <c r="F59" s="41"/>
      <c r="G59" s="28">
        <f t="shared" si="0"/>
        <v>0</v>
      </c>
      <c r="H59" s="9">
        <f t="shared" si="1"/>
        <v>0</v>
      </c>
      <c r="J59" s="17" t="str">
        <f t="shared" si="2"/>
        <v/>
      </c>
    </row>
    <row r="60" spans="1:10" ht="15.75" thickBot="1">
      <c r="A60" s="51"/>
      <c r="B60" s="45">
        <v>5</v>
      </c>
      <c r="C60" s="6" t="s">
        <v>60</v>
      </c>
      <c r="D60" s="5">
        <v>3</v>
      </c>
      <c r="E60" s="7">
        <v>60500</v>
      </c>
      <c r="F60" s="41"/>
      <c r="G60" s="28">
        <f t="shared" si="0"/>
        <v>0</v>
      </c>
      <c r="H60" s="9">
        <f t="shared" si="1"/>
        <v>0</v>
      </c>
      <c r="J60" s="17" t="str">
        <f t="shared" si="2"/>
        <v/>
      </c>
    </row>
    <row r="61" spans="1:14" ht="15.75" thickBot="1">
      <c r="A61" s="54" t="s">
        <v>62</v>
      </c>
      <c r="B61" s="54"/>
      <c r="C61" s="54"/>
      <c r="D61" s="54"/>
      <c r="E61" s="54"/>
      <c r="F61" s="54"/>
      <c r="G61" s="55">
        <f>SUM(G56:G60)</f>
        <v>0</v>
      </c>
      <c r="H61" s="55">
        <f>SUM(H56:H60)</f>
        <v>0</v>
      </c>
      <c r="J61"/>
      <c r="K61"/>
      <c r="L61"/>
      <c r="M61"/>
      <c r="N61"/>
    </row>
    <row r="62" spans="1:10" ht="15.75" thickBot="1">
      <c r="A62" s="53">
        <v>3</v>
      </c>
      <c r="B62" s="45">
        <v>1</v>
      </c>
      <c r="C62" s="6" t="s">
        <v>58</v>
      </c>
      <c r="D62" s="5">
        <v>2</v>
      </c>
      <c r="E62" s="7">
        <v>2850</v>
      </c>
      <c r="F62" s="41"/>
      <c r="G62" s="28">
        <f t="shared" si="0"/>
        <v>0</v>
      </c>
      <c r="H62" s="9">
        <f t="shared" si="1"/>
        <v>0</v>
      </c>
      <c r="J62" s="17" t="str">
        <f>IF(F62&gt;E62,"POZOR - Vámi nabízená cena je vyšší něž maximální možná jednotková cena.","")</f>
        <v/>
      </c>
    </row>
    <row r="63" spans="1:10" ht="15.75" thickBot="1">
      <c r="A63" s="65"/>
      <c r="B63" s="48">
        <v>2</v>
      </c>
      <c r="C63" s="14" t="s">
        <v>59</v>
      </c>
      <c r="D63" s="15">
        <v>2</v>
      </c>
      <c r="E63" s="27">
        <v>3900</v>
      </c>
      <c r="F63" s="42"/>
      <c r="G63" s="49">
        <f t="shared" si="0"/>
        <v>0</v>
      </c>
      <c r="H63" s="30">
        <f t="shared" si="1"/>
        <v>0</v>
      </c>
      <c r="J63" s="17" t="str">
        <f>IF(F63&gt;E63,"POZOR - Vámi nabízená cena je vyšší něž maximální možná jednotková cena.","")</f>
        <v/>
      </c>
    </row>
    <row r="64" spans="1:14" ht="15.75" thickBot="1">
      <c r="A64" s="66" t="s">
        <v>63</v>
      </c>
      <c r="B64" s="67"/>
      <c r="C64" s="67"/>
      <c r="D64" s="67"/>
      <c r="E64" s="67"/>
      <c r="F64" s="69"/>
      <c r="G64" s="55">
        <f>SUM(G62:G63)</f>
        <v>0</v>
      </c>
      <c r="H64" s="55">
        <f>SUM(H62:H63)</f>
        <v>0</v>
      </c>
      <c r="J64"/>
      <c r="K64"/>
      <c r="L64"/>
      <c r="M64"/>
      <c r="N64"/>
    </row>
    <row r="65" spans="1:9" ht="15.75" thickBot="1">
      <c r="A65" s="66" t="s">
        <v>7</v>
      </c>
      <c r="B65" s="67"/>
      <c r="C65" s="67"/>
      <c r="D65" s="67"/>
      <c r="E65" s="67"/>
      <c r="F65" s="68"/>
      <c r="G65" s="72">
        <f>SUM(G55,G61,G64)</f>
        <v>0</v>
      </c>
      <c r="H65" s="71">
        <f>SUM(H55,H61,H64)</f>
        <v>0</v>
      </c>
      <c r="I65" s="70"/>
    </row>
  </sheetData>
  <sheetProtection selectLockedCells="1"/>
  <mergeCells count="7">
    <mergeCell ref="A65:F65"/>
    <mergeCell ref="A64:F64"/>
    <mergeCell ref="A61:F61"/>
    <mergeCell ref="A62:A63"/>
    <mergeCell ref="A1:C1"/>
    <mergeCell ref="A55:F55"/>
    <mergeCell ref="A4:A5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Lokajová B.</cp:lastModifiedBy>
  <dcterms:created xsi:type="dcterms:W3CDTF">2017-02-13T08:29:19Z</dcterms:created>
  <dcterms:modified xsi:type="dcterms:W3CDTF">2018-06-14T10:14:10Z</dcterms:modified>
  <cp:category/>
  <cp:version/>
  <cp:contentType/>
  <cp:contentStatus/>
</cp:coreProperties>
</file>