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<sst xmlns="http://schemas.openxmlformats.org/spreadsheetml/2006/main" count="50" uniqueCount="45">
  <si>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položka č.</t>
  </si>
  <si>
    <t>název</t>
  </si>
  <si>
    <t>pracoviště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</si>
  <si>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</si>
  <si>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</si>
  <si>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</si>
  <si>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</si>
  <si>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</si>
  <si>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</si>
  <si>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Příloha č. 2 Nabídkový list</t>
  </si>
  <si>
    <t>Externí HDD</t>
  </si>
  <si>
    <t>Notebook s velikostí úhlopříčky 15.6"</t>
  </si>
  <si>
    <t>Notebook 14"</t>
  </si>
  <si>
    <t>LCD monitor s úhlopříčkou 27"</t>
  </si>
  <si>
    <t xml:space="preserve">LCD monitor 24“  </t>
  </si>
  <si>
    <t>Barevná laserová tiskárna</t>
  </si>
  <si>
    <t>Dokovací stanice k NTB</t>
  </si>
  <si>
    <t xml:space="preserve">Pero k tabletu iPad </t>
  </si>
  <si>
    <t>Datové úložiště s disky</t>
  </si>
  <si>
    <t>Notebook 13.3”</t>
  </si>
  <si>
    <t>Externí čtečka karet</t>
  </si>
  <si>
    <t>Externí harddisk</t>
  </si>
  <si>
    <t>Externí HDD 2TB</t>
  </si>
  <si>
    <t>Externí HDD 1TB</t>
  </si>
  <si>
    <t>Notebook s velikostí úhlopříčky 14“</t>
  </si>
  <si>
    <t>Notebook s velikostí úhlopříčky 15.6“</t>
  </si>
  <si>
    <t>Kancelářský počítač</t>
  </si>
  <si>
    <t>LED monitor 24“</t>
  </si>
  <si>
    <t>Notebook 13,3“</t>
  </si>
  <si>
    <t>Pracovní stanice PC</t>
  </si>
  <si>
    <t>Monitor</t>
  </si>
  <si>
    <t xml:space="preserve">Notebook s displejem 15,6“ </t>
  </si>
  <si>
    <t xml:space="preserve">Notebook s displejem 13,3“ </t>
  </si>
  <si>
    <t>PC kamerový systém</t>
  </si>
  <si>
    <t xml:space="preserve">Externí HDD 2,5“ </t>
  </si>
  <si>
    <t>Scanner</t>
  </si>
  <si>
    <t>Stolní mini PC</t>
  </si>
  <si>
    <t>Micro SDXC karta + SD adaptér</t>
  </si>
  <si>
    <t>Mini PC v rozšířené konfiguraci</t>
  </si>
  <si>
    <t xml:space="preserve">LCD monitor 27“ </t>
  </si>
  <si>
    <t>ČB laserová multifunkční tiskárna</t>
  </si>
  <si>
    <t>Notebook</t>
  </si>
  <si>
    <t>Bezdrátový set klávesnice, myš</t>
  </si>
  <si>
    <t>Dokovací stanice USB</t>
  </si>
  <si>
    <t>Napájecí adaptér k 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</si>
</sst>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/>
    <xf numFmtId="0" fontId="0" fillId="0" borderId="0" xfId="0" applyAlignment="1">
      <alignment horizontal="right" vertical="top"/>
    </xf>
    <xf numFmtId="4" fontId="2" fillId="0" borderId="2" xfId="0" applyNumberFormat="1" applyFont="1" applyBorder="1"/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4" fontId="2" fillId="0" borderId="4" xfId="0" applyNumberFormat="1" applyFont="1" applyBorder="1"/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7" xfId="0" applyNumberFormat="1" applyFont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3" xfId="0" applyNumberFormat="1" applyFont="1" applyBorder="1" applyProtection="1">
      <protection locked="0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Protection="1">
      <protection locked="0"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/>
    <xf numFmtId="4" fontId="2" fillId="0" borderId="13" xfId="0" applyNumberFormat="1" applyFont="1" applyBorder="1"/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5" xfId="0" applyNumberFormat="1" applyFont="1" applyBorder="1" applyProtection="1">
      <protection locked="0"/>
    </xf>
    <xf numFmtId="0" fontId="2" fillId="0" borderId="6" xfId="0" applyFont="1" applyBorder="1" applyAlignment="1">
      <alignment/>
    </xf>
    <xf numFmtId="3" fontId="2" fillId="0" borderId="5" xfId="0" applyNumberFormat="1" applyFont="1" applyBorder="1" applyAlignment="1">
      <alignment/>
    </xf>
    <xf numFmtId="4" fontId="2" fillId="0" borderId="5" xfId="0" applyNumberFormat="1" applyFont="1" applyBorder="1"/>
    <xf numFmtId="0" fontId="2" fillId="0" borderId="16" xfId="0" applyFont="1" applyBorder="1" applyAlignment="1">
      <alignment/>
    </xf>
    <xf numFmtId="4" fontId="2" fillId="0" borderId="11" xfId="0" applyNumberFormat="1" applyFont="1" applyBorder="1"/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9" xfId="0" applyNumberFormat="1" applyFont="1" applyBorder="1" applyProtection="1">
      <protection locked="0"/>
    </xf>
    <xf numFmtId="0" fontId="2" fillId="0" borderId="18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4" fontId="2" fillId="0" borderId="19" xfId="0" applyNumberFormat="1" applyFont="1" applyBorder="1"/>
    <xf numFmtId="4" fontId="2" fillId="0" borderId="20" xfId="0" applyNumberFormat="1" applyFont="1" applyBorder="1"/>
    <xf numFmtId="4" fontId="2" fillId="0" borderId="3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1" xfId="0" applyFont="1" applyBorder="1" applyAlignment="1">
      <alignment horizontal="right" vertical="top"/>
    </xf>
    <xf numFmtId="0" fontId="2" fillId="0" borderId="25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14" xfId="0" applyFont="1" applyBorder="1" applyAlignment="1">
      <alignment horizontal="center"/>
    </xf>
    <xf numFmtId="0" fontId="0" fillId="0" borderId="26" xfId="0" applyBorder="1" applyAlignment="1">
      <alignment horizontal="right" vertical="top"/>
    </xf>
    <xf numFmtId="4" fontId="2" fillId="0" borderId="6" xfId="0" applyNumberFormat="1" applyFont="1" applyBorder="1" applyProtection="1">
      <protection locked="0"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0" fontId="0" fillId="0" borderId="25" xfId="0" applyBorder="1" applyAlignment="1">
      <alignment horizontal="right" vertical="top"/>
    </xf>
    <xf numFmtId="0" fontId="2" fillId="0" borderId="11" xfId="0" applyFont="1" applyBorder="1" applyAlignment="1">
      <alignment horizontal="center"/>
    </xf>
    <xf numFmtId="4" fontId="2" fillId="0" borderId="27" xfId="0" applyNumberFormat="1" applyFont="1" applyBorder="1"/>
    <xf numFmtId="4" fontId="2" fillId="0" borderId="7" xfId="0" applyNumberFormat="1" applyFont="1" applyBorder="1"/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1" xfId="0" applyBorder="1" applyAlignment="1">
      <alignment horizontal="right" vertical="top"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0" fillId="0" borderId="26" xfId="0" applyBorder="1" applyAlignment="1">
      <alignment vertical="top"/>
    </xf>
    <xf numFmtId="0" fontId="2" fillId="0" borderId="30" xfId="0" applyFont="1" applyBorder="1" applyAlignment="1">
      <alignment/>
    </xf>
    <xf numFmtId="0" fontId="2" fillId="0" borderId="6" xfId="0" applyFont="1" applyBorder="1" applyAlignment="1">
      <alignment wrapText="1"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6" xfId="0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 topLeftCell="A16">
      <selection activeCell="E20" sqref="E20"/>
    </sheetView>
  </sheetViews>
  <sheetFormatPr defaultColWidth="9.140625" defaultRowHeight="15"/>
  <cols>
    <col min="1" max="1" width="10.140625" style="9" bestFit="1" customWidth="1"/>
    <col min="2" max="2" width="9.7109375" style="0" bestFit="1" customWidth="1"/>
    <col min="3" max="3" width="38.57421875" style="0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1.28515625" style="0" customWidth="1"/>
    <col min="10" max="10" width="9.00390625" style="25" customWidth="1"/>
    <col min="11" max="14" width="9.00390625" style="24" customWidth="1"/>
  </cols>
  <sheetData>
    <row r="1" spans="1:3" ht="15">
      <c r="A1" s="53" t="s">
        <v>9</v>
      </c>
      <c r="B1" s="53"/>
      <c r="C1" s="53"/>
    </row>
    <row r="2" ht="15.75" thickBot="1"/>
    <row r="3" spans="1:10" s="1" customFormat="1" ht="49.5" thickBot="1">
      <c r="A3" s="19" t="s">
        <v>2</v>
      </c>
      <c r="B3" s="20" t="s">
        <v>0</v>
      </c>
      <c r="C3" s="20" t="s">
        <v>1</v>
      </c>
      <c r="D3" s="20" t="s">
        <v>3</v>
      </c>
      <c r="E3" s="21" t="s">
        <v>4</v>
      </c>
      <c r="F3" s="22" t="s">
        <v>7</v>
      </c>
      <c r="G3" s="22" t="s">
        <v>5</v>
      </c>
      <c r="H3" s="23" t="s">
        <v>6</v>
      </c>
      <c r="J3" s="26"/>
    </row>
    <row r="4" spans="1:10" ht="15.75" thickBot="1">
      <c r="A4" s="57">
        <v>1</v>
      </c>
      <c r="B4" s="11">
        <v>1</v>
      </c>
      <c r="C4" s="11" t="s">
        <v>12</v>
      </c>
      <c r="D4" s="12">
        <v>1</v>
      </c>
      <c r="E4" s="13">
        <v>30000</v>
      </c>
      <c r="F4" s="27"/>
      <c r="G4" s="8">
        <f aca="true" t="shared" si="0" ref="G4:G31">F4*D4</f>
        <v>0</v>
      </c>
      <c r="H4" s="14">
        <f>G4/1.21</f>
        <v>0</v>
      </c>
      <c r="J4" s="25" t="str">
        <f>IF(F4&gt;E4,"POZOR - Vámi nabízená cena je vyšší něž maximální možná jednotková cena.","")</f>
        <v/>
      </c>
    </row>
    <row r="5" spans="1:10" ht="15.75" thickBot="1">
      <c r="A5" s="58"/>
      <c r="B5" s="6">
        <v>2</v>
      </c>
      <c r="C5" s="6" t="s">
        <v>11</v>
      </c>
      <c r="D5" s="5">
        <v>6</v>
      </c>
      <c r="E5" s="7">
        <v>25000</v>
      </c>
      <c r="F5" s="27"/>
      <c r="G5" s="8">
        <f t="shared" si="0"/>
        <v>0</v>
      </c>
      <c r="H5" s="10">
        <f>G5/1.21</f>
        <v>0</v>
      </c>
      <c r="J5" s="25" t="str">
        <f>IF(F5&gt;E5,"POZOR - Vámi nabízená cena je vyšší něž maximální možná jednotková cena.","")</f>
        <v/>
      </c>
    </row>
    <row r="6" spans="1:8" ht="15.75" thickBot="1">
      <c r="A6" s="58"/>
      <c r="B6" s="6">
        <v>3</v>
      </c>
      <c r="C6" s="6" t="s">
        <v>13</v>
      </c>
      <c r="D6" s="5">
        <v>1</v>
      </c>
      <c r="E6" s="7">
        <v>9000</v>
      </c>
      <c r="F6" s="27"/>
      <c r="G6" s="8">
        <f t="shared" si="0"/>
        <v>0</v>
      </c>
      <c r="H6" s="10">
        <f aca="true" t="shared" si="1" ref="H6:H12">G6/1.21</f>
        <v>0</v>
      </c>
    </row>
    <row r="7" spans="1:8" ht="15.75" thickBot="1">
      <c r="A7" s="58"/>
      <c r="B7" s="35">
        <v>4</v>
      </c>
      <c r="C7" s="34" t="s">
        <v>14</v>
      </c>
      <c r="D7" s="36">
        <v>1</v>
      </c>
      <c r="E7" s="31">
        <v>5000</v>
      </c>
      <c r="F7" s="27"/>
      <c r="G7" s="8">
        <f t="shared" si="0"/>
        <v>0</v>
      </c>
      <c r="H7" s="10">
        <f t="shared" si="1"/>
        <v>0</v>
      </c>
    </row>
    <row r="8" spans="1:8" ht="15.75" thickBot="1">
      <c r="A8" s="58"/>
      <c r="B8" s="35">
        <v>5</v>
      </c>
      <c r="C8" s="35" t="s">
        <v>15</v>
      </c>
      <c r="D8" s="36">
        <v>1</v>
      </c>
      <c r="E8" s="31">
        <v>7000</v>
      </c>
      <c r="F8" s="27"/>
      <c r="G8" s="8">
        <f t="shared" si="0"/>
        <v>0</v>
      </c>
      <c r="H8" s="10">
        <f t="shared" si="1"/>
        <v>0</v>
      </c>
    </row>
    <row r="9" spans="1:8" ht="15.75" thickBot="1">
      <c r="A9" s="58"/>
      <c r="B9" s="35">
        <v>6</v>
      </c>
      <c r="C9" s="35" t="s">
        <v>16</v>
      </c>
      <c r="D9" s="36">
        <v>1</v>
      </c>
      <c r="E9" s="31">
        <v>3000</v>
      </c>
      <c r="F9" s="27"/>
      <c r="G9" s="8">
        <f t="shared" si="0"/>
        <v>0</v>
      </c>
      <c r="H9" s="10">
        <f t="shared" si="1"/>
        <v>0</v>
      </c>
    </row>
    <row r="10" spans="1:8" ht="15.75" thickBot="1">
      <c r="A10" s="58"/>
      <c r="B10" s="35">
        <v>7</v>
      </c>
      <c r="C10" s="6" t="s">
        <v>17</v>
      </c>
      <c r="D10" s="36">
        <v>1</v>
      </c>
      <c r="E10" s="31">
        <v>3000</v>
      </c>
      <c r="F10" s="27"/>
      <c r="G10" s="8">
        <f t="shared" si="0"/>
        <v>0</v>
      </c>
      <c r="H10" s="10">
        <f t="shared" si="1"/>
        <v>0</v>
      </c>
    </row>
    <row r="11" spans="1:8" ht="15.75" thickBot="1">
      <c r="A11" s="58"/>
      <c r="B11" s="35">
        <v>8</v>
      </c>
      <c r="C11" s="6" t="s">
        <v>18</v>
      </c>
      <c r="D11" s="36">
        <v>1</v>
      </c>
      <c r="E11" s="31">
        <v>30000</v>
      </c>
      <c r="F11" s="45"/>
      <c r="G11" s="8">
        <f t="shared" si="0"/>
        <v>0</v>
      </c>
      <c r="H11" s="10">
        <f t="shared" si="1"/>
        <v>0</v>
      </c>
    </row>
    <row r="12" spans="1:8" ht="15.75" thickBot="1">
      <c r="A12" s="59"/>
      <c r="B12" s="35">
        <v>9</v>
      </c>
      <c r="C12" s="34" t="s">
        <v>19</v>
      </c>
      <c r="D12" s="36">
        <v>1</v>
      </c>
      <c r="E12" s="31">
        <v>25000</v>
      </c>
      <c r="F12" s="62"/>
      <c r="G12" s="32">
        <f t="shared" si="0"/>
        <v>0</v>
      </c>
      <c r="H12" s="33">
        <f t="shared" si="1"/>
        <v>0</v>
      </c>
    </row>
    <row r="13" spans="1:10" ht="15.75" thickBot="1">
      <c r="A13" s="84">
        <v>2</v>
      </c>
      <c r="B13" s="81">
        <v>1</v>
      </c>
      <c r="C13" s="11" t="s">
        <v>20</v>
      </c>
      <c r="D13" s="12">
        <v>1</v>
      </c>
      <c r="E13" s="13">
        <v>580</v>
      </c>
      <c r="F13" s="45"/>
      <c r="G13" s="50">
        <f t="shared" si="0"/>
        <v>0</v>
      </c>
      <c r="H13" s="14">
        <f aca="true" t="shared" si="2" ref="H13:H31">G13/1.21</f>
        <v>0</v>
      </c>
      <c r="J13" s="25" t="str">
        <f aca="true" t="shared" si="3" ref="J13">IF(F13&gt;E13,"POZOR - Vámi nabízená cena je vyšší něž maximální možná jednotková cena.","")</f>
        <v/>
      </c>
    </row>
    <row r="14" spans="1:8" ht="15.75" thickBot="1">
      <c r="A14" s="83"/>
      <c r="B14" s="82"/>
      <c r="C14" s="15" t="s">
        <v>21</v>
      </c>
      <c r="D14" s="16">
        <v>2</v>
      </c>
      <c r="E14" s="39">
        <v>2400</v>
      </c>
      <c r="F14" s="62"/>
      <c r="G14" s="40">
        <f t="shared" si="0"/>
        <v>0</v>
      </c>
      <c r="H14" s="49">
        <f t="shared" si="2"/>
        <v>0</v>
      </c>
    </row>
    <row r="15" spans="1:8" ht="15.75" thickBot="1">
      <c r="A15" s="58">
        <v>4</v>
      </c>
      <c r="B15" s="28">
        <v>1</v>
      </c>
      <c r="C15" s="11" t="s">
        <v>22</v>
      </c>
      <c r="D15" s="12">
        <v>2</v>
      </c>
      <c r="E15" s="13">
        <v>2700</v>
      </c>
      <c r="F15" s="30"/>
      <c r="G15" s="50">
        <f t="shared" si="0"/>
        <v>0</v>
      </c>
      <c r="H15" s="14">
        <f t="shared" si="2"/>
        <v>0</v>
      </c>
    </row>
    <row r="16" spans="1:8" ht="15.75" thickBot="1">
      <c r="A16" s="58"/>
      <c r="B16" s="35">
        <v>2</v>
      </c>
      <c r="C16" s="34" t="s">
        <v>23</v>
      </c>
      <c r="D16" s="60">
        <v>2</v>
      </c>
      <c r="E16" s="31">
        <v>1900</v>
      </c>
      <c r="F16" s="45"/>
      <c r="G16" s="32">
        <f>F16*D16</f>
        <v>0</v>
      </c>
      <c r="H16" s="48">
        <f>G16/1.21</f>
        <v>0</v>
      </c>
    </row>
    <row r="17" spans="1:8" ht="15.75" thickBot="1">
      <c r="A17" s="58"/>
      <c r="B17" s="6">
        <v>3</v>
      </c>
      <c r="C17" s="6" t="s">
        <v>24</v>
      </c>
      <c r="D17" s="5">
        <v>2</v>
      </c>
      <c r="E17" s="7">
        <v>27500</v>
      </c>
      <c r="F17" s="45"/>
      <c r="G17" s="8">
        <f>F17*D17</f>
        <v>0</v>
      </c>
      <c r="H17" s="10">
        <f>G17/1.21</f>
        <v>0</v>
      </c>
    </row>
    <row r="18" spans="1:8" ht="15.75" thickBot="1">
      <c r="A18" s="58"/>
      <c r="B18" s="6">
        <v>4</v>
      </c>
      <c r="C18" s="6" t="s">
        <v>25</v>
      </c>
      <c r="D18" s="5">
        <v>3</v>
      </c>
      <c r="E18" s="7">
        <v>19500</v>
      </c>
      <c r="F18" s="45"/>
      <c r="G18" s="8">
        <f>F18*D18</f>
        <v>0</v>
      </c>
      <c r="H18" s="10">
        <f>G18/1.21</f>
        <v>0</v>
      </c>
    </row>
    <row r="19" spans="1:8" ht="15.75" thickBot="1">
      <c r="A19" s="58"/>
      <c r="B19" s="6">
        <v>5</v>
      </c>
      <c r="C19" s="6" t="s">
        <v>26</v>
      </c>
      <c r="D19" s="5">
        <v>4</v>
      </c>
      <c r="E19" s="7">
        <v>15000</v>
      </c>
      <c r="F19" s="45"/>
      <c r="G19" s="8">
        <f>F19*D19</f>
        <v>0</v>
      </c>
      <c r="H19" s="10">
        <f>G19/1.21</f>
        <v>0</v>
      </c>
    </row>
    <row r="20" spans="1:8" ht="15.75" thickBot="1">
      <c r="A20" s="59"/>
      <c r="B20" s="65">
        <v>6</v>
      </c>
      <c r="C20" s="65" t="s">
        <v>27</v>
      </c>
      <c r="D20" s="16">
        <v>1</v>
      </c>
      <c r="E20" s="66">
        <v>3500</v>
      </c>
      <c r="F20" s="64"/>
      <c r="G20" s="40">
        <f>F20*D20</f>
        <v>0</v>
      </c>
      <c r="H20" s="49">
        <f>G20/1.21</f>
        <v>0</v>
      </c>
    </row>
    <row r="21" spans="1:8" ht="15.75" thickBot="1">
      <c r="A21" s="57">
        <v>6</v>
      </c>
      <c r="B21" s="11">
        <v>1</v>
      </c>
      <c r="C21" s="11" t="s">
        <v>28</v>
      </c>
      <c r="D21" s="12">
        <v>1</v>
      </c>
      <c r="E21" s="13">
        <v>32000</v>
      </c>
      <c r="F21" s="45"/>
      <c r="G21" s="50">
        <f t="shared" si="0"/>
        <v>0</v>
      </c>
      <c r="H21" s="14">
        <f t="shared" si="2"/>
        <v>0</v>
      </c>
    </row>
    <row r="22" spans="1:8" ht="15.75" thickBot="1">
      <c r="A22" s="67"/>
      <c r="B22" s="6">
        <v>2</v>
      </c>
      <c r="C22" s="6" t="s">
        <v>29</v>
      </c>
      <c r="D22" s="5">
        <v>11</v>
      </c>
      <c r="E22" s="7">
        <v>18000</v>
      </c>
      <c r="F22" s="45"/>
      <c r="G22" s="8">
        <f t="shared" si="0"/>
        <v>0</v>
      </c>
      <c r="H22" s="10">
        <f t="shared" si="2"/>
        <v>0</v>
      </c>
    </row>
    <row r="23" spans="1:8" ht="15.75" thickBot="1">
      <c r="A23" s="67"/>
      <c r="B23" s="6">
        <v>3</v>
      </c>
      <c r="C23" s="6" t="s">
        <v>30</v>
      </c>
      <c r="D23" s="5">
        <v>11</v>
      </c>
      <c r="E23" s="7">
        <v>3000</v>
      </c>
      <c r="F23" s="45"/>
      <c r="G23" s="8">
        <f t="shared" si="0"/>
        <v>0</v>
      </c>
      <c r="H23" s="10">
        <f t="shared" si="2"/>
        <v>0</v>
      </c>
    </row>
    <row r="24" spans="1:8" ht="15.75" thickBot="1">
      <c r="A24" s="67"/>
      <c r="B24" s="6">
        <v>4</v>
      </c>
      <c r="C24" s="6" t="s">
        <v>31</v>
      </c>
      <c r="D24" s="5">
        <v>19</v>
      </c>
      <c r="E24" s="7">
        <v>18400</v>
      </c>
      <c r="F24" s="45"/>
      <c r="G24" s="8">
        <f t="shared" si="0"/>
        <v>0</v>
      </c>
      <c r="H24" s="10">
        <f t="shared" si="2"/>
        <v>0</v>
      </c>
    </row>
    <row r="25" spans="1:8" ht="15.75" thickBot="1">
      <c r="A25" s="67"/>
      <c r="B25" s="6">
        <v>5</v>
      </c>
      <c r="C25" s="6" t="s">
        <v>32</v>
      </c>
      <c r="D25" s="5">
        <v>2</v>
      </c>
      <c r="E25" s="7">
        <v>20000</v>
      </c>
      <c r="F25" s="45"/>
      <c r="G25" s="8">
        <f t="shared" si="0"/>
        <v>0</v>
      </c>
      <c r="H25" s="10">
        <f t="shared" si="2"/>
        <v>0</v>
      </c>
    </row>
    <row r="26" spans="1:8" ht="15.75" thickBot="1">
      <c r="A26" s="67"/>
      <c r="B26" s="6">
        <v>6</v>
      </c>
      <c r="C26" s="6" t="s">
        <v>32</v>
      </c>
      <c r="D26" s="5">
        <v>1</v>
      </c>
      <c r="E26" s="7">
        <v>16000</v>
      </c>
      <c r="F26" s="45"/>
      <c r="G26" s="8">
        <f t="shared" si="0"/>
        <v>0</v>
      </c>
      <c r="H26" s="10">
        <f t="shared" si="2"/>
        <v>0</v>
      </c>
    </row>
    <row r="27" spans="1:8" ht="15.75" thickBot="1">
      <c r="A27" s="67"/>
      <c r="B27" s="6">
        <v>7</v>
      </c>
      <c r="C27" s="6" t="s">
        <v>33</v>
      </c>
      <c r="D27" s="5">
        <v>1</v>
      </c>
      <c r="E27" s="7">
        <v>28000</v>
      </c>
      <c r="F27" s="45"/>
      <c r="G27" s="8">
        <f t="shared" si="0"/>
        <v>0</v>
      </c>
      <c r="H27" s="10">
        <f t="shared" si="2"/>
        <v>0</v>
      </c>
    </row>
    <row r="28" spans="1:8" ht="15.75" thickBot="1">
      <c r="A28" s="61"/>
      <c r="B28" s="15">
        <v>8</v>
      </c>
      <c r="C28" s="15" t="s">
        <v>34</v>
      </c>
      <c r="D28" s="16">
        <v>1</v>
      </c>
      <c r="E28" s="39">
        <v>2400</v>
      </c>
      <c r="F28" s="62"/>
      <c r="G28" s="40">
        <f t="shared" si="0"/>
        <v>0</v>
      </c>
      <c r="H28" s="49">
        <f t="shared" si="2"/>
        <v>0</v>
      </c>
    </row>
    <row r="29" spans="1:8" ht="15.75" thickBot="1">
      <c r="A29" s="52">
        <v>7</v>
      </c>
      <c r="B29" s="28">
        <v>1</v>
      </c>
      <c r="C29" s="28" t="s">
        <v>35</v>
      </c>
      <c r="D29" s="68">
        <v>1</v>
      </c>
      <c r="E29" s="29">
        <v>8000</v>
      </c>
      <c r="F29" s="30"/>
      <c r="G29" s="42">
        <f t="shared" si="0"/>
        <v>0</v>
      </c>
      <c r="H29" s="69">
        <f t="shared" si="2"/>
        <v>0</v>
      </c>
    </row>
    <row r="30" spans="1:8" ht="15.75" thickBot="1">
      <c r="A30" s="57">
        <v>8</v>
      </c>
      <c r="B30" s="11">
        <v>1</v>
      </c>
      <c r="C30" s="11" t="s">
        <v>10</v>
      </c>
      <c r="D30" s="12">
        <v>1</v>
      </c>
      <c r="E30" s="13">
        <v>2000</v>
      </c>
      <c r="F30" s="45"/>
      <c r="G30" s="50">
        <f t="shared" si="0"/>
        <v>0</v>
      </c>
      <c r="H30" s="14">
        <f t="shared" si="2"/>
        <v>0</v>
      </c>
    </row>
    <row r="31" spans="1:8" ht="15.75" thickBot="1">
      <c r="A31" s="61"/>
      <c r="B31" s="38">
        <v>2</v>
      </c>
      <c r="C31" s="38" t="s">
        <v>36</v>
      </c>
      <c r="D31" s="51">
        <v>1</v>
      </c>
      <c r="E31" s="63">
        <v>22000</v>
      </c>
      <c r="F31" s="62"/>
      <c r="G31" s="64">
        <f t="shared" si="0"/>
        <v>0</v>
      </c>
      <c r="H31" s="70">
        <f t="shared" si="2"/>
        <v>0</v>
      </c>
    </row>
    <row r="32" spans="1:10" ht="15.75" thickBot="1">
      <c r="A32" s="72">
        <v>9</v>
      </c>
      <c r="B32" s="28">
        <v>1</v>
      </c>
      <c r="C32" s="28" t="s">
        <v>37</v>
      </c>
      <c r="D32" s="12">
        <v>1</v>
      </c>
      <c r="E32" s="29">
        <v>3500</v>
      </c>
      <c r="F32" s="30"/>
      <c r="G32" s="42">
        <f>F32*D32</f>
        <v>0</v>
      </c>
      <c r="H32" s="14">
        <f>G32/1.21</f>
        <v>0</v>
      </c>
      <c r="J32" s="25" t="str">
        <f>IF(F32&gt;E32,"POZOR - Vámi nabízená cena je vyšší něž maximální možná jednotková cena.","")</f>
        <v/>
      </c>
    </row>
    <row r="33" spans="1:10" ht="15.75" thickBot="1">
      <c r="A33" s="73"/>
      <c r="B33" s="43">
        <v>2</v>
      </c>
      <c r="C33" s="43" t="s">
        <v>38</v>
      </c>
      <c r="D33" s="44">
        <v>1</v>
      </c>
      <c r="E33" s="7">
        <v>45000</v>
      </c>
      <c r="F33" s="37"/>
      <c r="G33" s="32">
        <f>F33*D33</f>
        <v>0</v>
      </c>
      <c r="H33" s="10">
        <f>G33/1.21</f>
        <v>0</v>
      </c>
      <c r="J33" s="25" t="str">
        <f>IF(F33&gt;E33,"POZOR - Vámi nabízená cena je vyšší něž maximální možná jednotková cena.","")</f>
        <v/>
      </c>
    </row>
    <row r="34" spans="1:10" ht="15.75" thickBot="1">
      <c r="A34" s="73"/>
      <c r="B34" s="41">
        <v>3</v>
      </c>
      <c r="C34" s="41" t="s">
        <v>19</v>
      </c>
      <c r="D34" s="5">
        <v>2</v>
      </c>
      <c r="E34" s="7">
        <v>25000</v>
      </c>
      <c r="F34" s="37"/>
      <c r="G34" s="32">
        <f>F34*D34</f>
        <v>0</v>
      </c>
      <c r="H34" s="10">
        <f>G34/1.21</f>
        <v>0</v>
      </c>
      <c r="J34" s="25" t="str">
        <f>IF(F34&gt;E34,"POZOR - Vámi nabízená cena je vyšší něž maximální možná jednotková cena.","")</f>
        <v/>
      </c>
    </row>
    <row r="35" spans="1:8" ht="15.75" thickBot="1">
      <c r="A35" s="73"/>
      <c r="B35" s="41">
        <v>4</v>
      </c>
      <c r="C35" s="41" t="s">
        <v>39</v>
      </c>
      <c r="D35" s="5">
        <v>1</v>
      </c>
      <c r="E35" s="47">
        <v>9000</v>
      </c>
      <c r="F35" s="45"/>
      <c r="G35" s="32">
        <f>F35*D35</f>
        <v>0</v>
      </c>
      <c r="H35" s="48">
        <f>G35/1.21</f>
        <v>0</v>
      </c>
    </row>
    <row r="36" spans="1:8" ht="15.75" thickBot="1">
      <c r="A36" s="73"/>
      <c r="B36" s="41">
        <v>5</v>
      </c>
      <c r="C36" s="41" t="s">
        <v>40</v>
      </c>
      <c r="D36" s="5">
        <v>1</v>
      </c>
      <c r="E36" s="7">
        <v>7000</v>
      </c>
      <c r="F36" s="37"/>
      <c r="G36" s="32">
        <f>F36*D36</f>
        <v>0</v>
      </c>
      <c r="H36" s="33">
        <f>G36/1.21</f>
        <v>0</v>
      </c>
    </row>
    <row r="37" spans="1:8" ht="15.75" thickBot="1">
      <c r="A37" s="73"/>
      <c r="B37" s="41">
        <v>6</v>
      </c>
      <c r="C37" s="35" t="s">
        <v>16</v>
      </c>
      <c r="D37" s="46">
        <v>3</v>
      </c>
      <c r="E37" s="47">
        <v>3500</v>
      </c>
      <c r="F37" s="30"/>
      <c r="G37" s="32">
        <f>F37*D37</f>
        <v>0</v>
      </c>
      <c r="H37" s="33">
        <f>G37/1.21</f>
        <v>0</v>
      </c>
    </row>
    <row r="38" spans="1:8" ht="15.75" thickBot="1">
      <c r="A38" s="74">
        <v>11</v>
      </c>
      <c r="B38" s="75">
        <v>1</v>
      </c>
      <c r="C38" s="75" t="s">
        <v>41</v>
      </c>
      <c r="D38" s="68">
        <v>1</v>
      </c>
      <c r="E38" s="76">
        <v>40000</v>
      </c>
      <c r="F38" s="45"/>
      <c r="G38" s="42">
        <f>F38*D38</f>
        <v>0</v>
      </c>
      <c r="H38" s="69">
        <f>G38/1.21</f>
        <v>0</v>
      </c>
    </row>
    <row r="39" spans="1:8" ht="15.75" thickBot="1">
      <c r="A39" s="67"/>
      <c r="B39" s="6">
        <v>2</v>
      </c>
      <c r="C39" s="6" t="s">
        <v>41</v>
      </c>
      <c r="D39" s="5">
        <v>1</v>
      </c>
      <c r="E39" s="7">
        <v>44000</v>
      </c>
      <c r="F39" s="45"/>
      <c r="G39" s="8">
        <f>F39*D39</f>
        <v>0</v>
      </c>
      <c r="H39" s="8">
        <f>G39/1.21</f>
        <v>0</v>
      </c>
    </row>
    <row r="40" spans="1:8" ht="15.75" thickBot="1">
      <c r="A40" s="67"/>
      <c r="B40" s="6">
        <v>3</v>
      </c>
      <c r="C40" s="6" t="s">
        <v>43</v>
      </c>
      <c r="D40" s="5">
        <v>4</v>
      </c>
      <c r="E40" s="7">
        <v>4000</v>
      </c>
      <c r="F40" s="45"/>
      <c r="G40" s="8">
        <f>F40*D40</f>
        <v>0</v>
      </c>
      <c r="H40" s="8">
        <f>G40/1.21</f>
        <v>0</v>
      </c>
    </row>
    <row r="41" spans="1:8" ht="15.75" thickBot="1">
      <c r="A41" s="67"/>
      <c r="B41" s="6">
        <v>4</v>
      </c>
      <c r="C41" s="6" t="s">
        <v>42</v>
      </c>
      <c r="D41" s="5">
        <v>5</v>
      </c>
      <c r="E41" s="7">
        <v>1100</v>
      </c>
      <c r="F41" s="45"/>
      <c r="G41" s="8">
        <f>F41*D41</f>
        <v>0</v>
      </c>
      <c r="H41" s="8">
        <f>G41/1.21</f>
        <v>0</v>
      </c>
    </row>
    <row r="42" spans="1:8" ht="15.75" thickBot="1">
      <c r="A42" s="67"/>
      <c r="B42" s="6">
        <v>5</v>
      </c>
      <c r="C42" s="6" t="s">
        <v>44</v>
      </c>
      <c r="D42" s="5">
        <v>3</v>
      </c>
      <c r="E42" s="7">
        <v>800</v>
      </c>
      <c r="F42" s="45"/>
      <c r="G42" s="8">
        <f>F42*D42</f>
        <v>0</v>
      </c>
      <c r="H42" s="8">
        <f>G42/1.21</f>
        <v>0</v>
      </c>
    </row>
    <row r="43" spans="1:10" ht="15.75" thickBot="1">
      <c r="A43" s="77"/>
      <c r="B43" s="78">
        <v>6</v>
      </c>
      <c r="C43" s="79" t="s">
        <v>44</v>
      </c>
      <c r="D43" s="71">
        <v>1</v>
      </c>
      <c r="E43" s="80">
        <v>800</v>
      </c>
      <c r="F43" s="62"/>
      <c r="G43" s="64">
        <f>F43*D43</f>
        <v>0</v>
      </c>
      <c r="H43" s="70">
        <f>G43/1.21</f>
        <v>0</v>
      </c>
      <c r="J43" s="25" t="str">
        <f>IF(F43&gt;E43,"POZOR - Vámi nabízená cena je vyšší něž maximální možná jednotková cena.","")</f>
        <v/>
      </c>
    </row>
    <row r="44" spans="1:8" ht="15.75" thickBot="1">
      <c r="A44" s="54" t="s">
        <v>8</v>
      </c>
      <c r="B44" s="55"/>
      <c r="C44" s="55"/>
      <c r="D44" s="55"/>
      <c r="E44" s="55"/>
      <c r="F44" s="56"/>
      <c r="G44" s="17">
        <f>SUM(G4:G43)</f>
        <v>0</v>
      </c>
      <c r="H44" s="18">
        <f>G44/1.21</f>
        <v>0</v>
      </c>
    </row>
  </sheetData>
  <sheetProtection selectLockedCells="1"/>
  <mergeCells count="9">
    <mergeCell ref="A1:C1"/>
    <mergeCell ref="A44:F44"/>
    <mergeCell ref="A4:A12"/>
    <mergeCell ref="A15:A20"/>
    <mergeCell ref="A13:A14"/>
    <mergeCell ref="A21:A28"/>
    <mergeCell ref="A30:A31"/>
    <mergeCell ref="A32:A37"/>
    <mergeCell ref="A38:A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Bojkova</cp:lastModifiedBy>
  <dcterms:created xsi:type="dcterms:W3CDTF">2017-02-13T08:29:19Z</dcterms:created>
  <dcterms:modified xsi:type="dcterms:W3CDTF">2018-10-05T12:20:00Z</dcterms:modified>
  <cp:category/>
  <cp:version/>
  <cp:contentType/>
  <cp:contentStatus/>
</cp:coreProperties>
</file>