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<sst xmlns="http://schemas.openxmlformats.org/spreadsheetml/2006/main" count="94" uniqueCount="63">
  <si>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</si>
  <si>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</si>
  <si>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</si>
  <si>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</si>
  <si>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</si>
  <si>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</si>
  <si>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</si>
  <si>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</si>
  <si>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 xml:space="preserve">Část </t>
  </si>
  <si>
    <t>cena celkem část 2</t>
  </si>
  <si>
    <t>cena celkem část 3</t>
  </si>
  <si>
    <t>cena celkem část 1</t>
  </si>
  <si>
    <t>USB HUB</t>
  </si>
  <si>
    <t>Bezdrátová myš k notebooku</t>
  </si>
  <si>
    <t>Externí HDD 1TB</t>
  </si>
  <si>
    <t>LCD monitor 24“</t>
  </si>
  <si>
    <t>Tablet</t>
  </si>
  <si>
    <t>Externí HDD 2,5"</t>
  </si>
  <si>
    <t>Set klávesnice, myš</t>
  </si>
  <si>
    <t>Tablet PC s odnímatelnou klávesnicí</t>
  </si>
  <si>
    <t xml:space="preserve">All In One PC </t>
  </si>
  <si>
    <t>Externí HDD 4TB</t>
  </si>
  <si>
    <t>USB Flash 128GB</t>
  </si>
  <si>
    <t>cena celkem část 4</t>
  </si>
  <si>
    <t>Paměťová karta 128GB Micro SDXC</t>
  </si>
  <si>
    <t>Notebook 15,6“</t>
  </si>
  <si>
    <t>Externí HDD 2TB 2,5“</t>
  </si>
  <si>
    <t>Externí HDD 1 TB</t>
  </si>
  <si>
    <t>Monitor LCD  21“</t>
  </si>
  <si>
    <t>Multifunkční laserová tiskárna</t>
  </si>
  <si>
    <t>Notebook 17,3“</t>
  </si>
  <si>
    <t>Datové uložiště</t>
  </si>
  <si>
    <t>Mobilní uložiště</t>
  </si>
  <si>
    <t>Monitor 27“</t>
  </si>
  <si>
    <t xml:space="preserve">Externí HDD 2,5“ </t>
  </si>
  <si>
    <t>Adaptér  Mini DisplayPort - VGA</t>
  </si>
  <si>
    <t>Notebook 14“</t>
  </si>
  <si>
    <t>Notebook</t>
  </si>
  <si>
    <t>Tiskárna</t>
  </si>
  <si>
    <t>Monitor</t>
  </si>
  <si>
    <t>Flash disk</t>
  </si>
  <si>
    <t>Externí disk</t>
  </si>
  <si>
    <t>SSD disk</t>
  </si>
  <si>
    <t>Pevný disk</t>
  </si>
  <si>
    <t>PC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</si>
  <si>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</si>
  <si>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</si>
  <si>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</si>
  <si>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</si>
  <si>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</si>
  <si>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</si>
  <si>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</si>
  <si>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</si>
  <si>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</si>
  <si>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</si>
  <si>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</si>
  <si>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</si>
  <si>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</si>
  <si>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</si>
  <si>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</si>
  <si>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Příloha č. 5 Výzvy k podání nabídky -  Nabídkový list</t>
  </si>
  <si>
    <t xml:space="preserve">Rozšiřující paměťová karta  </t>
  </si>
  <si>
    <t>Interní HDD 4TB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</si>
</sst>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2" fillId="0" borderId="0" xfId="0" applyFont="1"/>
    <xf numFmtId="0" fontId="3" fillId="0" borderId="0" xfId="20"/>
    <xf numFmtId="0" fontId="3" fillId="0" borderId="0" xfId="20" applyAlignment="1">
      <alignment wrapText="1"/>
    </xf>
    <xf numFmtId="0" fontId="0" fillId="0" borderId="0" xfId="0" applyBorder="1"/>
    <xf numFmtId="0" fontId="0" fillId="0" borderId="1" xfId="0" applyBorder="1"/>
    <xf numFmtId="49" fontId="0" fillId="0" borderId="0" xfId="0" applyNumberForma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Protection="1">
      <protection locked="0"/>
    </xf>
    <xf numFmtId="4" fontId="4" fillId="0" borderId="2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4" fontId="4" fillId="0" borderId="3" xfId="0" applyNumberFormat="1" applyFont="1" applyBorder="1" applyProtection="1">
      <protection locked="0"/>
    </xf>
    <xf numFmtId="4" fontId="4" fillId="0" borderId="3" xfId="0" applyNumberFormat="1" applyFont="1" applyBorder="1"/>
    <xf numFmtId="0" fontId="4" fillId="0" borderId="1" xfId="0" applyFont="1" applyBorder="1" applyAlignment="1">
      <alignment horizontal="right" vertical="top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4" fontId="4" fillId="0" borderId="4" xfId="0" applyNumberFormat="1" applyFont="1" applyBorder="1" applyProtection="1">
      <protection locked="0"/>
    </xf>
    <xf numFmtId="4" fontId="4" fillId="0" borderId="4" xfId="0" applyNumberFormat="1" applyFont="1" applyBorder="1"/>
    <xf numFmtId="0" fontId="4" fillId="0" borderId="0" xfId="0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" fontId="4" fillId="0" borderId="5" xfId="0" applyNumberFormat="1" applyFont="1" applyBorder="1" applyProtection="1">
      <protection locked="0"/>
    </xf>
    <xf numFmtId="4" fontId="4" fillId="0" borderId="5" xfId="0" applyNumberFormat="1" applyFont="1" applyBorder="1"/>
    <xf numFmtId="0" fontId="4" fillId="0" borderId="6" xfId="0" applyFont="1" applyBorder="1" applyAlignment="1">
      <alignment horizontal="right" vertical="top"/>
    </xf>
    <xf numFmtId="0" fontId="4" fillId="0" borderId="6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0" xfId="0" applyFont="1"/>
    <xf numFmtId="4" fontId="4" fillId="0" borderId="8" xfId="0" applyNumberFormat="1" applyFont="1" applyBorder="1"/>
    <xf numFmtId="4" fontId="4" fillId="0" borderId="9" xfId="0" applyNumberFormat="1" applyFont="1" applyBorder="1"/>
    <xf numFmtId="49" fontId="4" fillId="0" borderId="10" xfId="0" applyNumberFormat="1" applyFont="1" applyBorder="1" applyAlignment="1">
      <alignment horizontal="center"/>
    </xf>
    <xf numFmtId="0" fontId="4" fillId="0" borderId="2" xfId="0" applyFont="1" applyBorder="1"/>
    <xf numFmtId="49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2" fontId="5" fillId="0" borderId="15" xfId="0" applyNumberFormat="1" applyFont="1" applyBorder="1"/>
    <xf numFmtId="0" fontId="5" fillId="0" borderId="1" xfId="0" applyFont="1" applyBorder="1" applyAlignment="1">
      <alignment horizontal="right" vertical="top"/>
    </xf>
    <xf numFmtId="2" fontId="5" fillId="0" borderId="16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164" fontId="4" fillId="0" borderId="0" xfId="0" applyNumberFormat="1" applyFont="1"/>
    <xf numFmtId="49" fontId="4" fillId="0" borderId="1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6" fillId="0" borderId="0" xfId="0" applyNumberFormat="1" applyFont="1"/>
    <xf numFmtId="0" fontId="4" fillId="0" borderId="0" xfId="0" applyFont="1" applyAlignment="1">
      <alignment horizontal="left" vertical="top"/>
    </xf>
    <xf numFmtId="0" fontId="5" fillId="0" borderId="15" xfId="0" applyFont="1" applyBorder="1" applyAlignment="1">
      <alignment horizontal="right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9" xfId="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 topLeftCell="A7">
      <selection activeCell="C26" sqref="C26"/>
    </sheetView>
  </sheetViews>
  <sheetFormatPr defaultColWidth="9.140625" defaultRowHeight="15"/>
  <cols>
    <col min="1" max="1" width="10.140625" style="5" bestFit="1" customWidth="1"/>
    <col min="2" max="2" width="9.7109375" style="11" bestFit="1" customWidth="1"/>
    <col min="3" max="3" width="74.71093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7.8515625" style="0" customWidth="1"/>
    <col min="10" max="10" width="9.00390625" style="7" customWidth="1"/>
    <col min="11" max="11" width="13.140625" style="6" customWidth="1"/>
    <col min="12" max="12" width="15.28125" style="55" customWidth="1"/>
    <col min="13" max="13" width="22.00390625" style="64" customWidth="1"/>
    <col min="14" max="14" width="9.00390625" style="6" customWidth="1"/>
  </cols>
  <sheetData>
    <row r="1" spans="1:3" ht="15">
      <c r="A1" s="65" t="s">
        <v>60</v>
      </c>
      <c r="B1" s="65"/>
      <c r="C1" s="65"/>
    </row>
    <row r="2" ht="16.5" thickBot="1"/>
    <row r="3" spans="1:10" s="1" customFormat="1" ht="58.5" thickBot="1">
      <c r="A3" s="58" t="s">
        <v>8</v>
      </c>
      <c r="B3" s="59" t="s">
        <v>0</v>
      </c>
      <c r="C3" s="60" t="s">
        <v>1</v>
      </c>
      <c r="D3" s="60" t="s">
        <v>2</v>
      </c>
      <c r="E3" s="61" t="s">
        <v>3</v>
      </c>
      <c r="F3" s="62" t="s">
        <v>6</v>
      </c>
      <c r="G3" s="62" t="s">
        <v>4</v>
      </c>
      <c r="H3" s="63" t="s">
        <v>5</v>
      </c>
      <c r="J3" s="8"/>
    </row>
    <row r="4" spans="1:14" ht="15">
      <c r="A4" s="67">
        <v>1</v>
      </c>
      <c r="B4" s="24" t="s">
        <v>45</v>
      </c>
      <c r="C4" s="57" t="s">
        <v>12</v>
      </c>
      <c r="D4" s="25">
        <v>6</v>
      </c>
      <c r="E4" s="26">
        <v>350</v>
      </c>
      <c r="F4" s="27"/>
      <c r="G4" s="28">
        <f aca="true" t="shared" si="0" ref="G4:G28">SUM(F4*D4)</f>
        <v>0</v>
      </c>
      <c r="H4" s="28">
        <f aca="true" t="shared" si="1" ref="H4:H30">G4/1.21</f>
        <v>0</v>
      </c>
      <c r="J4" s="7" t="str">
        <f aca="true" t="shared" si="2" ref="J4:J28">IF(F4&gt;E4,"POZOR - Vámi nabízená cena je vyšší něž maximální možná jednotková cena.","")</f>
        <v/>
      </c>
      <c r="K4"/>
      <c r="L4"/>
      <c r="M4"/>
      <c r="N4"/>
    </row>
    <row r="5" spans="1:14" ht="15">
      <c r="A5" s="67"/>
      <c r="B5" s="12" t="s">
        <v>46</v>
      </c>
      <c r="C5" s="50" t="s">
        <v>13</v>
      </c>
      <c r="D5" s="14">
        <v>2</v>
      </c>
      <c r="E5" s="15">
        <v>400</v>
      </c>
      <c r="F5" s="16"/>
      <c r="G5" s="17">
        <f t="shared" si="0"/>
        <v>0</v>
      </c>
      <c r="H5" s="17">
        <f t="shared" si="1"/>
        <v>0</v>
      </c>
      <c r="J5" s="7" t="str">
        <f t="shared" si="2"/>
        <v/>
      </c>
      <c r="K5"/>
      <c r="L5"/>
      <c r="M5"/>
      <c r="N5"/>
    </row>
    <row r="6" spans="1:14" ht="15">
      <c r="A6" s="67"/>
      <c r="B6" s="12" t="s">
        <v>47</v>
      </c>
      <c r="C6" s="42" t="s">
        <v>14</v>
      </c>
      <c r="D6" s="14">
        <v>1</v>
      </c>
      <c r="E6" s="15">
        <v>2000</v>
      </c>
      <c r="F6" s="16"/>
      <c r="G6" s="17">
        <f t="shared" si="0"/>
        <v>0</v>
      </c>
      <c r="H6" s="17">
        <f t="shared" si="1"/>
        <v>0</v>
      </c>
      <c r="J6" s="7" t="str">
        <f t="shared" si="2"/>
        <v/>
      </c>
      <c r="K6"/>
      <c r="L6"/>
      <c r="M6"/>
      <c r="N6"/>
    </row>
    <row r="7" spans="1:14" ht="15">
      <c r="A7" s="67"/>
      <c r="B7" s="12" t="s">
        <v>48</v>
      </c>
      <c r="C7" s="42" t="s">
        <v>15</v>
      </c>
      <c r="D7" s="14">
        <v>2</v>
      </c>
      <c r="E7" s="15">
        <v>4800</v>
      </c>
      <c r="F7" s="16"/>
      <c r="G7" s="17">
        <f t="shared" si="0"/>
        <v>0</v>
      </c>
      <c r="H7" s="17">
        <f t="shared" si="1"/>
        <v>0</v>
      </c>
      <c r="J7" s="7" t="str">
        <f t="shared" si="2"/>
        <v/>
      </c>
      <c r="K7"/>
      <c r="L7"/>
      <c r="M7"/>
      <c r="N7"/>
    </row>
    <row r="8" spans="1:14" ht="15" customHeight="1">
      <c r="A8" s="67"/>
      <c r="B8" s="12" t="s">
        <v>49</v>
      </c>
      <c r="C8" s="13" t="s">
        <v>16</v>
      </c>
      <c r="D8" s="14">
        <v>1</v>
      </c>
      <c r="E8" s="15">
        <v>11500</v>
      </c>
      <c r="F8" s="16"/>
      <c r="G8" s="17">
        <f t="shared" si="0"/>
        <v>0</v>
      </c>
      <c r="H8" s="17">
        <f t="shared" si="1"/>
        <v>0</v>
      </c>
      <c r="J8" s="7" t="str">
        <f t="shared" si="2"/>
        <v/>
      </c>
      <c r="K8"/>
      <c r="L8"/>
      <c r="M8"/>
      <c r="N8"/>
    </row>
    <row r="9" spans="1:14" ht="15">
      <c r="A9" s="67"/>
      <c r="B9" s="12" t="s">
        <v>50</v>
      </c>
      <c r="C9" s="42" t="s">
        <v>17</v>
      </c>
      <c r="D9" s="14">
        <v>3</v>
      </c>
      <c r="E9" s="15">
        <v>2200</v>
      </c>
      <c r="F9" s="16"/>
      <c r="G9" s="17">
        <f t="shared" si="0"/>
        <v>0</v>
      </c>
      <c r="H9" s="17">
        <f t="shared" si="1"/>
        <v>0</v>
      </c>
      <c r="J9" s="7" t="str">
        <f t="shared" si="2"/>
        <v/>
      </c>
      <c r="K9"/>
      <c r="L9"/>
      <c r="M9"/>
      <c r="N9"/>
    </row>
    <row r="10" spans="1:14" ht="15">
      <c r="A10" s="67"/>
      <c r="B10" s="12" t="s">
        <v>51</v>
      </c>
      <c r="C10" s="42" t="s">
        <v>18</v>
      </c>
      <c r="D10" s="14">
        <v>5</v>
      </c>
      <c r="E10" s="15">
        <v>400</v>
      </c>
      <c r="F10" s="16"/>
      <c r="G10" s="17">
        <f t="shared" si="0"/>
        <v>0</v>
      </c>
      <c r="H10" s="17">
        <f t="shared" si="1"/>
        <v>0</v>
      </c>
      <c r="J10" s="7" t="str">
        <f t="shared" si="2"/>
        <v/>
      </c>
      <c r="K10"/>
      <c r="L10"/>
      <c r="M10"/>
      <c r="N10"/>
    </row>
    <row r="11" spans="1:14" ht="15">
      <c r="A11" s="67"/>
      <c r="B11" s="12" t="s">
        <v>52</v>
      </c>
      <c r="C11" s="13" t="s">
        <v>16</v>
      </c>
      <c r="D11" s="14">
        <v>1</v>
      </c>
      <c r="E11" s="15">
        <v>8700</v>
      </c>
      <c r="F11" s="16"/>
      <c r="G11" s="17">
        <f t="shared" si="0"/>
        <v>0</v>
      </c>
      <c r="H11" s="17">
        <f t="shared" si="1"/>
        <v>0</v>
      </c>
      <c r="J11" s="7" t="str">
        <f t="shared" si="2"/>
        <v/>
      </c>
      <c r="K11"/>
      <c r="L11"/>
      <c r="M11"/>
      <c r="N11"/>
    </row>
    <row r="12" spans="1:14" ht="15" thickBot="1">
      <c r="A12" s="68"/>
      <c r="B12" s="18" t="s">
        <v>53</v>
      </c>
      <c r="C12" s="51" t="s">
        <v>19</v>
      </c>
      <c r="D12" s="19">
        <v>2</v>
      </c>
      <c r="E12" s="20">
        <v>7500</v>
      </c>
      <c r="F12" s="21"/>
      <c r="G12" s="22">
        <f t="shared" si="0"/>
        <v>0</v>
      </c>
      <c r="H12" s="22">
        <f t="shared" si="1"/>
        <v>0</v>
      </c>
      <c r="I12" s="9"/>
      <c r="J12" s="7" t="str">
        <f t="shared" si="2"/>
        <v/>
      </c>
      <c r="K12"/>
      <c r="L12"/>
      <c r="M12"/>
      <c r="N12"/>
    </row>
    <row r="13" spans="1:14" ht="15" thickBot="1">
      <c r="A13" s="66" t="s">
        <v>11</v>
      </c>
      <c r="B13" s="66"/>
      <c r="C13" s="66"/>
      <c r="D13" s="66"/>
      <c r="E13" s="66"/>
      <c r="F13" s="66"/>
      <c r="G13" s="47">
        <f>SUM(G4:G12)</f>
        <v>0</v>
      </c>
      <c r="H13" s="47">
        <f>SUM(H4:H12)</f>
        <v>0</v>
      </c>
      <c r="J13"/>
      <c r="K13"/>
      <c r="L13"/>
      <c r="M13"/>
      <c r="N13"/>
    </row>
    <row r="14" spans="1:14" ht="15">
      <c r="A14" s="48">
        <v>2</v>
      </c>
      <c r="B14" s="24" t="s">
        <v>45</v>
      </c>
      <c r="C14" s="52" t="s">
        <v>20</v>
      </c>
      <c r="D14" s="25">
        <v>1</v>
      </c>
      <c r="E14" s="26">
        <v>39990</v>
      </c>
      <c r="F14" s="27"/>
      <c r="G14" s="28">
        <f t="shared" si="0"/>
        <v>0</v>
      </c>
      <c r="H14" s="28">
        <f t="shared" si="1"/>
        <v>0</v>
      </c>
      <c r="J14" s="7" t="str">
        <f t="shared" si="2"/>
        <v/>
      </c>
      <c r="K14"/>
      <c r="L14"/>
      <c r="M14"/>
      <c r="N14"/>
    </row>
    <row r="15" spans="1:14" ht="15">
      <c r="A15" s="23"/>
      <c r="B15" s="12" t="s">
        <v>46</v>
      </c>
      <c r="C15" s="42" t="s">
        <v>21</v>
      </c>
      <c r="D15" s="14">
        <v>1</v>
      </c>
      <c r="E15" s="15">
        <v>3500</v>
      </c>
      <c r="F15" s="16"/>
      <c r="G15" s="17">
        <f t="shared" si="0"/>
        <v>0</v>
      </c>
      <c r="H15" s="17">
        <f t="shared" si="1"/>
        <v>0</v>
      </c>
      <c r="K15"/>
      <c r="L15"/>
      <c r="M15"/>
      <c r="N15"/>
    </row>
    <row r="16" spans="1:14" ht="15">
      <c r="A16" s="23"/>
      <c r="B16" s="12" t="s">
        <v>47</v>
      </c>
      <c r="C16" s="42" t="s">
        <v>22</v>
      </c>
      <c r="D16" s="14">
        <v>1</v>
      </c>
      <c r="E16" s="15">
        <v>900</v>
      </c>
      <c r="F16" s="16"/>
      <c r="G16" s="17">
        <f>SUM(F16*D16)</f>
        <v>0</v>
      </c>
      <c r="H16" s="17">
        <f t="shared" si="1"/>
        <v>0</v>
      </c>
      <c r="J16" s="7" t="str">
        <f t="shared" si="2"/>
        <v/>
      </c>
      <c r="K16"/>
      <c r="L16"/>
      <c r="M16"/>
      <c r="N16"/>
    </row>
    <row r="17" spans="1:14" ht="15">
      <c r="A17" s="23"/>
      <c r="B17" s="12" t="s">
        <v>48</v>
      </c>
      <c r="C17" s="42" t="s">
        <v>61</v>
      </c>
      <c r="D17" s="14">
        <v>2</v>
      </c>
      <c r="E17" s="15">
        <v>3000</v>
      </c>
      <c r="F17" s="16"/>
      <c r="G17" s="17">
        <f t="shared" si="0"/>
        <v>0</v>
      </c>
      <c r="H17" s="17">
        <f t="shared" si="1"/>
        <v>0</v>
      </c>
      <c r="J17" s="7" t="str">
        <f t="shared" si="2"/>
        <v/>
      </c>
      <c r="K17"/>
      <c r="L17"/>
      <c r="M17"/>
      <c r="N17"/>
    </row>
    <row r="18" spans="1:14" ht="15">
      <c r="A18" s="23"/>
      <c r="B18" s="12" t="s">
        <v>49</v>
      </c>
      <c r="C18" s="42" t="s">
        <v>24</v>
      </c>
      <c r="D18" s="14">
        <v>2</v>
      </c>
      <c r="E18" s="15">
        <v>2000</v>
      </c>
      <c r="F18" s="16"/>
      <c r="G18" s="17">
        <f t="shared" si="0"/>
        <v>0</v>
      </c>
      <c r="H18" s="17">
        <f t="shared" si="1"/>
        <v>0</v>
      </c>
      <c r="J18" s="7" t="str">
        <f t="shared" si="2"/>
        <v/>
      </c>
      <c r="K18"/>
      <c r="L18"/>
      <c r="M18"/>
      <c r="N18"/>
    </row>
    <row r="19" spans="1:14" ht="15">
      <c r="A19" s="23"/>
      <c r="B19" s="12" t="s">
        <v>50</v>
      </c>
      <c r="C19" s="42" t="s">
        <v>25</v>
      </c>
      <c r="D19" s="14">
        <v>2</v>
      </c>
      <c r="E19" s="15">
        <v>20000</v>
      </c>
      <c r="F19" s="16"/>
      <c r="G19" s="17">
        <f t="shared" si="0"/>
        <v>0</v>
      </c>
      <c r="H19" s="17">
        <f t="shared" si="1"/>
        <v>0</v>
      </c>
      <c r="J19" s="7" t="str">
        <f t="shared" si="2"/>
        <v/>
      </c>
      <c r="K19"/>
      <c r="L19"/>
      <c r="M19"/>
      <c r="N19"/>
    </row>
    <row r="20" spans="1:14" ht="15">
      <c r="A20" s="23"/>
      <c r="B20" s="12" t="s">
        <v>51</v>
      </c>
      <c r="C20" s="42" t="s">
        <v>26</v>
      </c>
      <c r="D20" s="14">
        <v>2</v>
      </c>
      <c r="E20" s="15">
        <v>4200</v>
      </c>
      <c r="F20" s="16"/>
      <c r="G20" s="17">
        <f t="shared" si="0"/>
        <v>0</v>
      </c>
      <c r="H20" s="17">
        <f t="shared" si="1"/>
        <v>0</v>
      </c>
      <c r="J20" s="7" t="str">
        <f t="shared" si="2"/>
        <v/>
      </c>
      <c r="K20"/>
      <c r="L20"/>
      <c r="M20"/>
      <c r="N20"/>
    </row>
    <row r="21" spans="1:14" ht="15">
      <c r="A21" s="23"/>
      <c r="B21" s="12" t="s">
        <v>52</v>
      </c>
      <c r="C21" s="42" t="s">
        <v>27</v>
      </c>
      <c r="D21" s="14">
        <v>1</v>
      </c>
      <c r="E21" s="15">
        <v>1500</v>
      </c>
      <c r="F21" s="16"/>
      <c r="G21" s="17">
        <f t="shared" si="0"/>
        <v>0</v>
      </c>
      <c r="H21" s="17">
        <f t="shared" si="1"/>
        <v>0</v>
      </c>
      <c r="J21" s="7" t="str">
        <f t="shared" si="2"/>
        <v/>
      </c>
      <c r="K21"/>
      <c r="L21"/>
      <c r="M21"/>
      <c r="N21"/>
    </row>
    <row r="22" spans="1:14" ht="15">
      <c r="A22" s="23"/>
      <c r="B22" s="12" t="s">
        <v>53</v>
      </c>
      <c r="C22" s="42" t="s">
        <v>28</v>
      </c>
      <c r="D22" s="14">
        <v>3</v>
      </c>
      <c r="E22" s="15">
        <v>4000</v>
      </c>
      <c r="F22" s="16"/>
      <c r="G22" s="17">
        <f t="shared" si="0"/>
        <v>0</v>
      </c>
      <c r="H22" s="17">
        <f t="shared" si="1"/>
        <v>0</v>
      </c>
      <c r="J22" s="7" t="str">
        <f t="shared" si="2"/>
        <v/>
      </c>
      <c r="K22"/>
      <c r="L22"/>
      <c r="M22"/>
      <c r="N22"/>
    </row>
    <row r="23" spans="1:14" ht="15">
      <c r="A23" s="23"/>
      <c r="B23" s="12" t="s">
        <v>54</v>
      </c>
      <c r="C23" s="42" t="s">
        <v>29</v>
      </c>
      <c r="D23" s="14">
        <v>1</v>
      </c>
      <c r="E23" s="15">
        <v>4000</v>
      </c>
      <c r="F23" s="16"/>
      <c r="G23" s="17">
        <f t="shared" si="0"/>
        <v>0</v>
      </c>
      <c r="H23" s="17">
        <f t="shared" si="1"/>
        <v>0</v>
      </c>
      <c r="J23" s="7" t="str">
        <f t="shared" si="2"/>
        <v/>
      </c>
      <c r="K23"/>
      <c r="L23"/>
      <c r="M23"/>
      <c r="N23"/>
    </row>
    <row r="24" spans="1:14" ht="15">
      <c r="A24" s="29"/>
      <c r="B24" s="30" t="s">
        <v>55</v>
      </c>
      <c r="C24" s="42" t="s">
        <v>30</v>
      </c>
      <c r="D24" s="31">
        <v>1</v>
      </c>
      <c r="E24" s="32">
        <v>30000</v>
      </c>
      <c r="F24" s="33"/>
      <c r="G24" s="34">
        <f t="shared" si="0"/>
        <v>0</v>
      </c>
      <c r="H24" s="34">
        <f t="shared" si="1"/>
        <v>0</v>
      </c>
      <c r="J24" s="7" t="str">
        <f t="shared" si="2"/>
        <v/>
      </c>
      <c r="K24"/>
      <c r="L24"/>
      <c r="M24"/>
      <c r="N24"/>
    </row>
    <row r="25" spans="1:14" ht="15">
      <c r="A25" s="29"/>
      <c r="B25" s="12" t="s">
        <v>56</v>
      </c>
      <c r="C25" s="42" t="s">
        <v>31</v>
      </c>
      <c r="D25" s="14">
        <v>1</v>
      </c>
      <c r="E25" s="15">
        <v>8500</v>
      </c>
      <c r="F25" s="16"/>
      <c r="G25" s="17">
        <f t="shared" si="0"/>
        <v>0</v>
      </c>
      <c r="H25" s="17">
        <f t="shared" si="1"/>
        <v>0</v>
      </c>
      <c r="J25" s="7" t="str">
        <f t="shared" si="2"/>
        <v/>
      </c>
      <c r="K25"/>
      <c r="L25"/>
      <c r="M25"/>
      <c r="N25"/>
    </row>
    <row r="26" spans="1:14" ht="15">
      <c r="A26" s="29"/>
      <c r="B26" s="12" t="s">
        <v>57</v>
      </c>
      <c r="C26" s="42" t="s">
        <v>62</v>
      </c>
      <c r="D26" s="14">
        <v>2</v>
      </c>
      <c r="E26" s="15">
        <v>3000</v>
      </c>
      <c r="F26" s="16"/>
      <c r="G26" s="17">
        <f t="shared" si="0"/>
        <v>0</v>
      </c>
      <c r="H26" s="17">
        <f t="shared" si="1"/>
        <v>0</v>
      </c>
      <c r="J26" s="7" t="str">
        <f t="shared" si="2"/>
        <v/>
      </c>
      <c r="K26"/>
      <c r="L26"/>
      <c r="M26"/>
      <c r="N26"/>
    </row>
    <row r="27" spans="1:14" ht="15">
      <c r="A27" s="29"/>
      <c r="B27" s="30" t="s">
        <v>58</v>
      </c>
      <c r="C27" s="42" t="s">
        <v>32</v>
      </c>
      <c r="D27" s="31">
        <v>1</v>
      </c>
      <c r="E27" s="32">
        <v>5500</v>
      </c>
      <c r="F27" s="33"/>
      <c r="G27" s="34">
        <f t="shared" si="0"/>
        <v>0</v>
      </c>
      <c r="H27" s="34">
        <f t="shared" si="1"/>
        <v>0</v>
      </c>
      <c r="J27" s="7" t="str">
        <f t="shared" si="2"/>
        <v/>
      </c>
      <c r="K27"/>
      <c r="L27"/>
      <c r="M27"/>
      <c r="N27"/>
    </row>
    <row r="28" spans="1:14" ht="15" thickBot="1">
      <c r="A28" s="35"/>
      <c r="B28" s="18" t="s">
        <v>59</v>
      </c>
      <c r="C28" s="36" t="s">
        <v>30</v>
      </c>
      <c r="D28" s="19">
        <v>1</v>
      </c>
      <c r="E28" s="20">
        <v>35000</v>
      </c>
      <c r="F28" s="21"/>
      <c r="G28" s="22">
        <f t="shared" si="0"/>
        <v>0</v>
      </c>
      <c r="H28" s="22">
        <f t="shared" si="1"/>
        <v>0</v>
      </c>
      <c r="J28" s="7" t="str">
        <f t="shared" si="2"/>
        <v/>
      </c>
      <c r="K28"/>
      <c r="L28"/>
      <c r="M28"/>
      <c r="N28"/>
    </row>
    <row r="29" spans="1:14" ht="15" thickBot="1">
      <c r="A29" s="66" t="s">
        <v>9</v>
      </c>
      <c r="B29" s="66"/>
      <c r="C29" s="66"/>
      <c r="D29" s="66"/>
      <c r="E29" s="66"/>
      <c r="F29" s="66"/>
      <c r="G29" s="47">
        <f>SUM(G14:G28)</f>
        <v>0</v>
      </c>
      <c r="H29" s="47">
        <f>SUM(H14:H28)</f>
        <v>0</v>
      </c>
      <c r="J29"/>
      <c r="K29"/>
      <c r="L29"/>
      <c r="M29"/>
      <c r="N29"/>
    </row>
    <row r="30" spans="1:14" ht="15">
      <c r="A30" s="76">
        <v>3</v>
      </c>
      <c r="B30" s="37" t="s">
        <v>45</v>
      </c>
      <c r="C30" s="38" t="s">
        <v>33</v>
      </c>
      <c r="D30" s="14">
        <v>2</v>
      </c>
      <c r="E30" s="15">
        <v>4000</v>
      </c>
      <c r="F30" s="16"/>
      <c r="G30" s="39">
        <f>SUM(F30*D30)</f>
        <v>0</v>
      </c>
      <c r="H30" s="40">
        <f t="shared" si="1"/>
        <v>0</v>
      </c>
      <c r="J30" s="7" t="str">
        <f>IF(F30&gt;E30,"POZOR - Vámi nabízená cena je vyšší něž maximální možná jednotková cena.","")</f>
        <v/>
      </c>
      <c r="K30"/>
      <c r="L30"/>
      <c r="M30"/>
      <c r="N30"/>
    </row>
    <row r="31" spans="1:14" ht="15">
      <c r="A31" s="69"/>
      <c r="B31" s="41" t="s">
        <v>46</v>
      </c>
      <c r="C31" s="42" t="s">
        <v>34</v>
      </c>
      <c r="D31" s="31">
        <v>2</v>
      </c>
      <c r="E31" s="32">
        <v>2200</v>
      </c>
      <c r="F31" s="33"/>
      <c r="G31" s="17">
        <f aca="true" t="shared" si="3" ref="G31:G33">SUM(F31*D31)</f>
        <v>0</v>
      </c>
      <c r="H31" s="40">
        <f aca="true" t="shared" si="4" ref="H31:H33">G31/1.21</f>
        <v>0</v>
      </c>
      <c r="J31" s="7" t="str">
        <f>IF(F31&gt;E31,"POZOR - Vámi nabízená cena je vyšší něž maximální možná jednotková cena.","")</f>
        <v/>
      </c>
      <c r="K31"/>
      <c r="L31"/>
      <c r="M31"/>
      <c r="N31"/>
    </row>
    <row r="32" spans="1:14" ht="15">
      <c r="A32" s="69"/>
      <c r="B32" s="41" t="s">
        <v>47</v>
      </c>
      <c r="C32" s="42" t="s">
        <v>35</v>
      </c>
      <c r="D32" s="31">
        <v>1</v>
      </c>
      <c r="E32" s="32">
        <v>900</v>
      </c>
      <c r="F32" s="33"/>
      <c r="G32" s="17">
        <f t="shared" si="3"/>
        <v>0</v>
      </c>
      <c r="H32" s="40">
        <f t="shared" si="4"/>
        <v>0</v>
      </c>
      <c r="J32" s="7" t="str">
        <f>IF(F32&gt;E32,"POZOR - Vámi nabízená cena je vyšší něž maximální možná jednotková cena.","")</f>
        <v/>
      </c>
      <c r="K32"/>
      <c r="L32"/>
      <c r="M32"/>
      <c r="N32"/>
    </row>
    <row r="33" spans="1:14" ht="15" thickBot="1">
      <c r="A33" s="69"/>
      <c r="B33" s="41" t="s">
        <v>48</v>
      </c>
      <c r="C33" s="38" t="s">
        <v>36</v>
      </c>
      <c r="D33" s="31">
        <v>1</v>
      </c>
      <c r="E33" s="32">
        <v>20000</v>
      </c>
      <c r="F33" s="33"/>
      <c r="G33" s="53">
        <f t="shared" si="3"/>
        <v>0</v>
      </c>
      <c r="H33" s="40">
        <f t="shared" si="4"/>
        <v>0</v>
      </c>
      <c r="J33" s="7" t="str">
        <f>IF(F33&gt;E33,"POZOR - Vámi nabízená cena je vyšší něž maximální možná jednotková cena.","")</f>
        <v/>
      </c>
      <c r="K33"/>
      <c r="L33"/>
      <c r="M33"/>
      <c r="N33"/>
    </row>
    <row r="34" spans="1:14" ht="17.25" customHeight="1" thickBot="1">
      <c r="A34" s="75" t="s">
        <v>10</v>
      </c>
      <c r="B34" s="75"/>
      <c r="C34" s="75"/>
      <c r="D34" s="75"/>
      <c r="E34" s="75"/>
      <c r="F34" s="75"/>
      <c r="G34" s="49">
        <f>SUM(G30:G33)</f>
        <v>0</v>
      </c>
      <c r="H34" s="49">
        <f>SUM(H30:H33)</f>
        <v>0</v>
      </c>
      <c r="J34"/>
      <c r="K34"/>
      <c r="L34"/>
      <c r="M34"/>
      <c r="N34"/>
    </row>
    <row r="35" spans="1:14" ht="15">
      <c r="A35" s="69">
        <v>4</v>
      </c>
      <c r="B35" s="56" t="s">
        <v>45</v>
      </c>
      <c r="C35" s="52" t="s">
        <v>37</v>
      </c>
      <c r="D35" s="25">
        <v>1</v>
      </c>
      <c r="E35" s="26">
        <v>20000</v>
      </c>
      <c r="F35" s="27"/>
      <c r="G35" s="39">
        <f>SUM(F35*D35)</f>
        <v>0</v>
      </c>
      <c r="H35" s="40">
        <f aca="true" t="shared" si="5" ref="H35:H46">G35/1.21</f>
        <v>0</v>
      </c>
      <c r="J35" s="7" t="str">
        <f aca="true" t="shared" si="6" ref="J35:J46">IF(F35&gt;E35,"POZOR - Vámi nabízená cena je vyšší něž maximální možná jednotková cena.","")</f>
        <v/>
      </c>
      <c r="K35"/>
      <c r="L35"/>
      <c r="M35"/>
      <c r="N35"/>
    </row>
    <row r="36" spans="1:14" ht="15">
      <c r="A36" s="69"/>
      <c r="B36" s="41" t="s">
        <v>46</v>
      </c>
      <c r="C36" s="42" t="s">
        <v>38</v>
      </c>
      <c r="D36" s="31">
        <v>1</v>
      </c>
      <c r="E36" s="32">
        <v>12000</v>
      </c>
      <c r="F36" s="33"/>
      <c r="G36" s="17">
        <f aca="true" t="shared" si="7" ref="G36:G45">SUM(F36*D36)</f>
        <v>0</v>
      </c>
      <c r="H36" s="40">
        <f aca="true" t="shared" si="8" ref="H36:H45">G36/1.21</f>
        <v>0</v>
      </c>
      <c r="J36" s="7" t="str">
        <f t="shared" si="6"/>
        <v/>
      </c>
      <c r="K36"/>
      <c r="L36"/>
      <c r="M36"/>
      <c r="N36"/>
    </row>
    <row r="37" spans="1:14" ht="15">
      <c r="A37" s="69"/>
      <c r="B37" s="41" t="s">
        <v>47</v>
      </c>
      <c r="C37" s="42" t="s">
        <v>37</v>
      </c>
      <c r="D37" s="31">
        <v>1</v>
      </c>
      <c r="E37" s="32">
        <v>27000</v>
      </c>
      <c r="F37" s="33"/>
      <c r="G37" s="17">
        <f t="shared" si="7"/>
        <v>0</v>
      </c>
      <c r="H37" s="40">
        <f t="shared" si="8"/>
        <v>0</v>
      </c>
      <c r="J37" s="7" t="str">
        <f t="shared" si="6"/>
        <v/>
      </c>
      <c r="K37"/>
      <c r="L37"/>
      <c r="M37"/>
      <c r="N37"/>
    </row>
    <row r="38" spans="1:14" ht="15">
      <c r="A38" s="69"/>
      <c r="B38" s="41" t="s">
        <v>48</v>
      </c>
      <c r="C38" s="42" t="s">
        <v>37</v>
      </c>
      <c r="D38" s="31">
        <v>6</v>
      </c>
      <c r="E38" s="32">
        <v>20000</v>
      </c>
      <c r="F38" s="33"/>
      <c r="G38" s="17">
        <f t="shared" si="7"/>
        <v>0</v>
      </c>
      <c r="H38" s="40">
        <f t="shared" si="8"/>
        <v>0</v>
      </c>
      <c r="J38" s="7" t="str">
        <f t="shared" si="6"/>
        <v/>
      </c>
      <c r="K38"/>
      <c r="L38"/>
      <c r="M38"/>
      <c r="N38"/>
    </row>
    <row r="39" spans="1:14" ht="15">
      <c r="A39" s="69"/>
      <c r="B39" s="41" t="s">
        <v>49</v>
      </c>
      <c r="C39" s="42" t="s">
        <v>39</v>
      </c>
      <c r="D39" s="31">
        <v>3</v>
      </c>
      <c r="E39" s="32">
        <v>5000</v>
      </c>
      <c r="F39" s="33"/>
      <c r="G39" s="17">
        <f t="shared" si="7"/>
        <v>0</v>
      </c>
      <c r="H39" s="40">
        <f t="shared" si="8"/>
        <v>0</v>
      </c>
      <c r="J39" s="7" t="str">
        <f t="shared" si="6"/>
        <v/>
      </c>
      <c r="K39"/>
      <c r="L39"/>
      <c r="M39"/>
      <c r="N39"/>
    </row>
    <row r="40" spans="1:14" ht="15">
      <c r="A40" s="69"/>
      <c r="B40" s="41" t="s">
        <v>50</v>
      </c>
      <c r="C40" s="42" t="s">
        <v>40</v>
      </c>
      <c r="D40" s="31">
        <v>8</v>
      </c>
      <c r="E40" s="32">
        <v>300</v>
      </c>
      <c r="F40" s="33"/>
      <c r="G40" s="17">
        <f t="shared" si="7"/>
        <v>0</v>
      </c>
      <c r="H40" s="40">
        <f t="shared" si="8"/>
        <v>0</v>
      </c>
      <c r="J40" s="7" t="str">
        <f t="shared" si="6"/>
        <v/>
      </c>
      <c r="K40"/>
      <c r="L40"/>
      <c r="M40"/>
      <c r="N40"/>
    </row>
    <row r="41" spans="1:14" ht="15">
      <c r="A41" s="69"/>
      <c r="B41" s="41" t="s">
        <v>51</v>
      </c>
      <c r="C41" s="42" t="s">
        <v>41</v>
      </c>
      <c r="D41" s="31">
        <v>6</v>
      </c>
      <c r="E41" s="32">
        <v>3500</v>
      </c>
      <c r="F41" s="33"/>
      <c r="G41" s="17">
        <f t="shared" si="7"/>
        <v>0</v>
      </c>
      <c r="H41" s="40">
        <f t="shared" si="8"/>
        <v>0</v>
      </c>
      <c r="J41" s="7" t="str">
        <f t="shared" si="6"/>
        <v/>
      </c>
      <c r="K41"/>
      <c r="L41"/>
      <c r="M41"/>
      <c r="N41"/>
    </row>
    <row r="42" spans="1:14" ht="15">
      <c r="A42" s="69"/>
      <c r="B42" s="41" t="s">
        <v>52</v>
      </c>
      <c r="C42" s="42" t="s">
        <v>42</v>
      </c>
      <c r="D42" s="31">
        <v>1</v>
      </c>
      <c r="E42" s="32">
        <v>4000</v>
      </c>
      <c r="F42" s="33"/>
      <c r="G42" s="17">
        <f t="shared" si="7"/>
        <v>0</v>
      </c>
      <c r="H42" s="40">
        <f t="shared" si="8"/>
        <v>0</v>
      </c>
      <c r="J42" s="7" t="str">
        <f t="shared" si="6"/>
        <v/>
      </c>
      <c r="K42"/>
      <c r="L42"/>
      <c r="M42"/>
      <c r="N42"/>
    </row>
    <row r="43" spans="1:14" ht="15">
      <c r="A43" s="69"/>
      <c r="B43" s="41" t="s">
        <v>53</v>
      </c>
      <c r="C43" s="42" t="s">
        <v>43</v>
      </c>
      <c r="D43" s="31">
        <v>2</v>
      </c>
      <c r="E43" s="32">
        <v>3000</v>
      </c>
      <c r="F43" s="33"/>
      <c r="G43" s="17">
        <f t="shared" si="7"/>
        <v>0</v>
      </c>
      <c r="H43" s="40">
        <f t="shared" si="8"/>
        <v>0</v>
      </c>
      <c r="J43" s="7" t="str">
        <f t="shared" si="6"/>
        <v/>
      </c>
      <c r="K43"/>
      <c r="L43"/>
      <c r="M43"/>
      <c r="N43"/>
    </row>
    <row r="44" spans="1:14" ht="15">
      <c r="A44" s="69"/>
      <c r="B44" s="41" t="s">
        <v>54</v>
      </c>
      <c r="C44" s="42" t="s">
        <v>37</v>
      </c>
      <c r="D44" s="31">
        <v>1</v>
      </c>
      <c r="E44" s="32">
        <v>20000</v>
      </c>
      <c r="F44" s="33"/>
      <c r="G44" s="17">
        <f t="shared" si="7"/>
        <v>0</v>
      </c>
      <c r="H44" s="40">
        <f t="shared" si="8"/>
        <v>0</v>
      </c>
      <c r="J44" s="7" t="str">
        <f t="shared" si="6"/>
        <v/>
      </c>
      <c r="K44"/>
      <c r="L44"/>
      <c r="M44"/>
      <c r="N44"/>
    </row>
    <row r="45" spans="1:14" ht="15">
      <c r="A45" s="69"/>
      <c r="B45" s="41" t="s">
        <v>55</v>
      </c>
      <c r="C45" s="42" t="s">
        <v>39</v>
      </c>
      <c r="D45" s="31">
        <v>1</v>
      </c>
      <c r="E45" s="32">
        <v>13000</v>
      </c>
      <c r="F45" s="33"/>
      <c r="G45" s="17">
        <f t="shared" si="7"/>
        <v>0</v>
      </c>
      <c r="H45" s="40">
        <f t="shared" si="8"/>
        <v>0</v>
      </c>
      <c r="J45" s="7" t="str">
        <f t="shared" si="6"/>
        <v/>
      </c>
      <c r="K45"/>
      <c r="L45"/>
      <c r="M45"/>
      <c r="N45"/>
    </row>
    <row r="46" spans="1:14" ht="15" thickBot="1">
      <c r="A46" s="70"/>
      <c r="B46" s="43" t="s">
        <v>56</v>
      </c>
      <c r="C46" s="38" t="s">
        <v>44</v>
      </c>
      <c r="D46" s="19">
        <v>1</v>
      </c>
      <c r="E46" s="20">
        <v>39900</v>
      </c>
      <c r="F46" s="21"/>
      <c r="G46" s="54">
        <f>SUM(F46*D46)</f>
        <v>0</v>
      </c>
      <c r="H46" s="44">
        <f t="shared" si="5"/>
        <v>0</v>
      </c>
      <c r="J46" s="7" t="str">
        <f t="shared" si="6"/>
        <v/>
      </c>
      <c r="K46"/>
      <c r="L46"/>
      <c r="M46"/>
      <c r="N46"/>
    </row>
    <row r="47" spans="1:14" ht="15" thickBot="1">
      <c r="A47" s="71" t="s">
        <v>23</v>
      </c>
      <c r="B47" s="72"/>
      <c r="C47" s="72"/>
      <c r="D47" s="72"/>
      <c r="E47" s="72"/>
      <c r="F47" s="74"/>
      <c r="G47" s="49">
        <f>SUM(G35:G46)</f>
        <v>0</v>
      </c>
      <c r="H47" s="49">
        <f>SUM(H35:H46)</f>
        <v>0</v>
      </c>
      <c r="J47"/>
      <c r="K47"/>
      <c r="L47"/>
      <c r="M47"/>
      <c r="N47"/>
    </row>
    <row r="48" spans="1:14" ht="15" thickBot="1">
      <c r="A48" s="71" t="s">
        <v>7</v>
      </c>
      <c r="B48" s="72"/>
      <c r="C48" s="72"/>
      <c r="D48" s="72"/>
      <c r="E48" s="72"/>
      <c r="F48" s="73"/>
      <c r="G48" s="45">
        <f>SUM(G47,G34,G29,G13)</f>
        <v>0</v>
      </c>
      <c r="H48" s="46">
        <f>SUM(H47,H34,H29,H13)</f>
        <v>0</v>
      </c>
      <c r="I48" s="10"/>
      <c r="K48"/>
      <c r="L48"/>
      <c r="M48"/>
      <c r="N48"/>
    </row>
    <row r="49" spans="11:14" ht="15">
      <c r="K49"/>
      <c r="L49"/>
      <c r="M49"/>
      <c r="N49"/>
    </row>
    <row r="54" spans="3:14" ht="15">
      <c r="C54" s="6"/>
      <c r="D54" s="6"/>
      <c r="E54" s="6"/>
      <c r="F54" s="6"/>
      <c r="G54"/>
      <c r="H54"/>
      <c r="J54"/>
      <c r="K54"/>
      <c r="N54"/>
    </row>
  </sheetData>
  <sheetProtection selectLockedCells="1"/>
  <mergeCells count="9">
    <mergeCell ref="A1:C1"/>
    <mergeCell ref="A13:F13"/>
    <mergeCell ref="A4:A12"/>
    <mergeCell ref="A35:A46"/>
    <mergeCell ref="A48:F48"/>
    <mergeCell ref="A47:F47"/>
    <mergeCell ref="A34:F34"/>
    <mergeCell ref="A29:F29"/>
    <mergeCell ref="A30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Regneri</cp:lastModifiedBy>
  <dcterms:created xsi:type="dcterms:W3CDTF">2017-02-13T08:29:19Z</dcterms:created>
  <dcterms:modified xsi:type="dcterms:W3CDTF">2019-07-19T10:59:02Z</dcterms:modified>
  <cp:category/>
  <cp:version/>
  <cp:contentType/>
  <cp:contentStatus/>
</cp:coreProperties>
</file>