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<sst xmlns="http://schemas.openxmlformats.org/spreadsheetml/2006/main" count="70" uniqueCount="58">
  <si>
    <t>pojistný rok</t>
  </si>
  <si>
    <t>pojistná sazba v promile</t>
  </si>
  <si>
    <t>vypočtené roční pojistné</t>
  </si>
  <si>
    <t>pojištění odcizení</t>
  </si>
  <si>
    <t>přeprava peněz, cenin a cenností vlastními i najatými vozidly v ČR</t>
  </si>
  <si>
    <t>pojištění elektroniky</t>
  </si>
  <si>
    <t>Pojištění odpovědnosti za škodu</t>
  </si>
  <si>
    <t>pojistná sazba v Kč na 1 cestovní den</t>
  </si>
  <si>
    <t>Slovensko</t>
  </si>
  <si>
    <t>Evropa</t>
  </si>
  <si>
    <t>USA</t>
  </si>
  <si>
    <r>
      <t>*</t>
    </r>
    <r>
      <rPr>
        <b/>
        <sz val="11"/>
        <rFont val="Arial"/>
        <family val="2"/>
      </rPr>
      <t>tyto vypočtené údaje budou použity pouze pro účely hodnocení</t>
    </r>
  </si>
  <si>
    <t>V ...............  dne ....................</t>
  </si>
  <si>
    <t>.....................................................................................</t>
  </si>
  <si>
    <t>(jméno a příjmení oprávněné osoby a podpis)</t>
  </si>
  <si>
    <t>Pojistná částka/limit plnění</t>
  </si>
  <si>
    <t>Součet ročního pojistného pro majetkové pojištění a pojištění odpovědnosti*</t>
  </si>
  <si>
    <t>Součet ročního pojistného pro cestovní pojištění*</t>
  </si>
  <si>
    <t>živelní pojištění</t>
  </si>
  <si>
    <t>soubor zásob (1. riziko)</t>
  </si>
  <si>
    <t>živelní pojištění - soubor vlastních i cizích nemovitostí</t>
  </si>
  <si>
    <t>živelní pojištění - soubor vlastních i cizích věcí movitých</t>
  </si>
  <si>
    <t>soubor vlastních i cizích staveb (1. riziko)</t>
  </si>
  <si>
    <t>náklady na demolici a odvoz suti</t>
  </si>
  <si>
    <t>náklady na obnovu dat</t>
  </si>
  <si>
    <t>soubor vlastních i cizích věcí movitých, zásob, stavebních součástí</t>
  </si>
  <si>
    <t>pojištění skel</t>
  </si>
  <si>
    <t>soubor elektronických přístrojů a výpočetní techniky (1. riziko)</t>
  </si>
  <si>
    <t>soubor mobilní elektroniky</t>
  </si>
  <si>
    <t>Sleva za dlouhodobost 15 %</t>
  </si>
  <si>
    <t>Část 1 - Pojištění majetku a odpovědnosti</t>
  </si>
  <si>
    <t>Část 3 - Cestovní pojištění</t>
  </si>
  <si>
    <t>Část 2 - Pojištění vozidel</t>
  </si>
  <si>
    <t>Kč</t>
  </si>
  <si>
    <t>Součet ročního pojistného pro pojištění vozidel*</t>
  </si>
  <si>
    <t>modelový počet procestovaných dní pro hodnocení</t>
  </si>
  <si>
    <t>Výsledné roční pojistné*</t>
  </si>
  <si>
    <t>Výsledné pojistné za dobu trvání pojištění v délce 4 let*</t>
  </si>
  <si>
    <t>Celý svět mimo USA</t>
  </si>
  <si>
    <t>Roční pojistné za pojištění povinné ručení</t>
  </si>
  <si>
    <t>Roční pojistné za havarijní pojištění</t>
  </si>
  <si>
    <t>náklady na dokumentaci pojistné události</t>
  </si>
  <si>
    <t>náklady na vodné a stočné</t>
  </si>
  <si>
    <t>soubor vlastních i cizích peněz, cenností</t>
  </si>
  <si>
    <t>soubor cenností a peněz (1. riziko)</t>
  </si>
  <si>
    <t>věci umělecké, historické hodnoty (1. riziko)</t>
  </si>
  <si>
    <t>náklady historické hodnoty</t>
  </si>
  <si>
    <t>strojní pojištění</t>
  </si>
  <si>
    <t>soubor strojů (1. riziko)</t>
  </si>
  <si>
    <t>soubor investic (1. riziko)</t>
  </si>
  <si>
    <t>věci zaměstnanců, studentů a hostů (1. riziko)</t>
  </si>
  <si>
    <t>přeprava nákladu - přeprava movitého majetku a zásob vlastními i najatými vozidly v Evropě</t>
  </si>
  <si>
    <t>Část 4 - Pojištění odpovědnosti z provozu dronů</t>
  </si>
  <si>
    <t>Roční pojistné za pojištění odpovědnosti</t>
  </si>
  <si>
    <t>Roční pojistné za připojištění (asistenční služby)</t>
  </si>
  <si>
    <t>Vyplňte prosím žlutě zvýrazněná pole. V případě, že nabídku na některou část nepředkládáte uveďte ve žlutých polích příslušné části poli znak "-".</t>
  </si>
  <si>
    <t>Příloha č. 6 - Kalkulace nabídkové ceny</t>
  </si>
  <si>
    <t>Hodnoty v polích E32, E42 a E54 a E60 budou uvedeny příslušných polích krycího listu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</si>
</sst>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3" formatCode="_-* #,##0.00_-;\-* #,##0.00_-;_-* &quot;-&quot;??_-;_-@_-"/>
    <numFmt numFmtId="164" formatCode="#,##0_ ;\-#,##0\ 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7999799847602844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43" fontId="1" fillId="0" borderId="0" xfId="20" applyFont="1" applyFill="1" applyBorder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3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5" fontId="9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/>
    </xf>
    <xf numFmtId="0" fontId="0" fillId="3" borderId="7" xfId="0" applyFill="1" applyBorder="1"/>
    <xf numFmtId="0" fontId="0" fillId="3" borderId="8" xfId="0" applyFill="1" applyBorder="1"/>
    <xf numFmtId="0" fontId="4" fillId="3" borderId="9" xfId="0" applyFont="1" applyFill="1" applyBorder="1" applyAlignment="1">
      <alignment horizontal="center" wrapText="1"/>
    </xf>
    <xf numFmtId="5" fontId="4" fillId="3" borderId="10" xfId="2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5" fontId="1" fillId="3" borderId="13" xfId="20" applyNumberFormat="1" applyFont="1" applyFill="1" applyBorder="1" applyAlignment="1">
      <alignment horizontal="right" wrapText="1"/>
    </xf>
    <xf numFmtId="5" fontId="1" fillId="3" borderId="14" xfId="20" applyNumberFormat="1" applyFont="1" applyFill="1" applyBorder="1" applyAlignment="1">
      <alignment horizontal="right" wrapText="1"/>
    </xf>
    <xf numFmtId="5" fontId="1" fillId="3" borderId="3" xfId="20" applyNumberFormat="1" applyFont="1" applyFill="1" applyBorder="1" applyAlignment="1">
      <alignment horizontal="right" wrapText="1"/>
    </xf>
    <xf numFmtId="5" fontId="1" fillId="3" borderId="10" xfId="20" applyNumberFormat="1" applyFont="1" applyFill="1" applyBorder="1" applyAlignment="1">
      <alignment horizontal="right" wrapText="1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3" borderId="17" xfId="0" applyFill="1" applyBorder="1"/>
    <xf numFmtId="0" fontId="0" fillId="3" borderId="11" xfId="0" applyFill="1" applyBorder="1"/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0" fillId="3" borderId="20" xfId="0" applyFill="1" applyBorder="1"/>
    <xf numFmtId="0" fontId="0" fillId="3" borderId="21" xfId="0" applyFill="1" applyBorder="1"/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wrapText="1"/>
    </xf>
    <xf numFmtId="164" fontId="1" fillId="3" borderId="24" xfId="20" applyNumberFormat="1" applyFont="1" applyFill="1" applyBorder="1" applyAlignment="1">
      <alignment wrapText="1"/>
    </xf>
    <xf numFmtId="164" fontId="1" fillId="3" borderId="16" xfId="20" applyNumberFormat="1" applyFont="1" applyFill="1" applyBorder="1" applyAlignment="1">
      <alignment wrapText="1"/>
    </xf>
    <xf numFmtId="0" fontId="4" fillId="3" borderId="21" xfId="0" applyFont="1" applyFill="1" applyBorder="1" applyAlignment="1">
      <alignment wrapText="1"/>
    </xf>
    <xf numFmtId="164" fontId="1" fillId="3" borderId="25" xfId="20" applyNumberFormat="1" applyFont="1" applyFill="1" applyBorder="1" applyAlignment="1">
      <alignment wrapText="1"/>
    </xf>
    <xf numFmtId="0" fontId="0" fillId="0" borderId="10" xfId="0" applyBorder="1"/>
    <xf numFmtId="0" fontId="4" fillId="3" borderId="26" xfId="0" applyFont="1" applyFill="1" applyBorder="1" applyAlignment="1">
      <alignment horizontal="left" vertical="center" wrapText="1"/>
    </xf>
    <xf numFmtId="5" fontId="4" fillId="3" borderId="14" xfId="20" applyNumberFormat="1" applyFont="1" applyFill="1" applyBorder="1" applyAlignment="1">
      <alignment horizontal="right" wrapText="1"/>
    </xf>
    <xf numFmtId="0" fontId="0" fillId="0" borderId="27" xfId="0" applyBorder="1" applyProtection="1">
      <protection locked="0"/>
    </xf>
    <xf numFmtId="0" fontId="6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/>
    </xf>
    <xf numFmtId="5" fontId="1" fillId="3" borderId="28" xfId="20" applyNumberFormat="1" applyFont="1" applyFill="1" applyBorder="1" applyAlignment="1">
      <alignment horizontal="right" wrapText="1"/>
    </xf>
    <xf numFmtId="165" fontId="0" fillId="0" borderId="29" xfId="0" applyNumberFormat="1" applyFill="1" applyBorder="1"/>
    <xf numFmtId="5" fontId="1" fillId="0" borderId="6" xfId="20" applyNumberFormat="1" applyFont="1" applyFill="1" applyBorder="1" applyAlignment="1">
      <alignment wrapText="1"/>
    </xf>
    <xf numFmtId="5" fontId="1" fillId="0" borderId="12" xfId="20" applyNumberFormat="1" applyFont="1" applyFill="1" applyBorder="1" applyAlignment="1">
      <alignment wrapText="1"/>
    </xf>
    <xf numFmtId="5" fontId="1" fillId="3" borderId="30" xfId="20" applyNumberFormat="1" applyFont="1" applyFill="1" applyBorder="1" applyAlignment="1">
      <alignment horizontal="right" wrapText="1"/>
    </xf>
    <xf numFmtId="5" fontId="1" fillId="3" borderId="1" xfId="20" applyNumberFormat="1" applyFont="1" applyFill="1" applyBorder="1" applyAlignment="1">
      <alignment horizontal="right" wrapText="1"/>
    </xf>
    <xf numFmtId="5" fontId="9" fillId="2" borderId="6" xfId="0" applyNumberFormat="1" applyFont="1" applyFill="1" applyBorder="1" applyAlignment="1">
      <alignment wrapText="1"/>
    </xf>
    <xf numFmtId="0" fontId="0" fillId="0" borderId="4" xfId="0" applyBorder="1"/>
    <xf numFmtId="1" fontId="0" fillId="0" borderId="1" xfId="0" applyNumberFormat="1" applyBorder="1" applyProtection="1">
      <protection locked="0"/>
    </xf>
    <xf numFmtId="0" fontId="0" fillId="0" borderId="31" xfId="0" applyBorder="1"/>
    <xf numFmtId="1" fontId="0" fillId="0" borderId="32" xfId="0" applyNumberFormat="1" applyBorder="1" applyProtection="1">
      <protection locked="0"/>
    </xf>
    <xf numFmtId="0" fontId="0" fillId="0" borderId="33" xfId="0" applyBorder="1" applyAlignment="1">
      <alignment/>
    </xf>
    <xf numFmtId="0" fontId="0" fillId="0" borderId="34" xfId="0" applyBorder="1"/>
    <xf numFmtId="1" fontId="0" fillId="0" borderId="35" xfId="0" applyNumberFormat="1" applyBorder="1" applyProtection="1">
      <protection locked="0"/>
    </xf>
    <xf numFmtId="0" fontId="0" fillId="0" borderId="5" xfId="0" applyBorder="1" applyAlignment="1">
      <alignment/>
    </xf>
    <xf numFmtId="0" fontId="0" fillId="0" borderId="36" xfId="0" applyBorder="1"/>
    <xf numFmtId="0" fontId="0" fillId="0" borderId="37" xfId="0" applyBorder="1" applyAlignment="1">
      <alignment/>
    </xf>
    <xf numFmtId="165" fontId="0" fillId="0" borderId="38" xfId="0" applyNumberFormat="1" applyFill="1" applyBorder="1"/>
    <xf numFmtId="1" fontId="0" fillId="0" borderId="27" xfId="0" applyNumberFormat="1" applyBorder="1" applyProtection="1">
      <protection locked="0"/>
    </xf>
    <xf numFmtId="5" fontId="1" fillId="0" borderId="33" xfId="20" applyNumberFormat="1" applyFont="1" applyFill="1" applyBorder="1" applyAlignment="1">
      <alignment wrapText="1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5" fontId="1" fillId="0" borderId="44" xfId="20" applyNumberFormat="1" applyFont="1" applyFill="1" applyBorder="1" applyAlignment="1">
      <alignment wrapText="1"/>
    </xf>
    <xf numFmtId="5" fontId="1" fillId="0" borderId="37" xfId="20" applyNumberFormat="1" applyFont="1" applyFill="1" applyBorder="1" applyAlignment="1">
      <alignment wrapText="1"/>
    </xf>
    <xf numFmtId="5" fontId="1" fillId="0" borderId="19" xfId="20" applyNumberFormat="1" applyFont="1" applyFill="1" applyBorder="1" applyAlignment="1">
      <alignment wrapText="1"/>
    </xf>
    <xf numFmtId="5" fontId="1" fillId="0" borderId="45" xfId="20" applyNumberFormat="1" applyFont="1" applyFill="1" applyBorder="1" applyAlignment="1">
      <alignment wrapText="1"/>
    </xf>
    <xf numFmtId="5" fontId="1" fillId="3" borderId="34" xfId="20" applyNumberFormat="1" applyFont="1" applyFill="1" applyBorder="1" applyAlignment="1">
      <alignment horizontal="right" wrapText="1"/>
    </xf>
    <xf numFmtId="5" fontId="1" fillId="0" borderId="46" xfId="20" applyNumberFormat="1" applyFont="1" applyFill="1" applyBorder="1" applyAlignment="1">
      <alignment wrapText="1"/>
    </xf>
    <xf numFmtId="0" fontId="0" fillId="0" borderId="47" xfId="0" applyBorder="1" applyProtection="1">
      <protection locked="0"/>
    </xf>
    <xf numFmtId="5" fontId="1" fillId="0" borderId="48" xfId="20" applyNumberFormat="1" applyFont="1" applyFill="1" applyBorder="1" applyAlignment="1">
      <alignment wrapText="1"/>
    </xf>
    <xf numFmtId="5" fontId="1" fillId="3" borderId="49" xfId="20" applyNumberFormat="1" applyFont="1" applyFill="1" applyBorder="1" applyAlignment="1">
      <alignment horizontal="right" wrapText="1"/>
    </xf>
    <xf numFmtId="0" fontId="0" fillId="0" borderId="50" xfId="0" applyBorder="1" applyProtection="1">
      <protection locked="0"/>
    </xf>
    <xf numFmtId="5" fontId="1" fillId="0" borderId="51" xfId="20" applyNumberFormat="1" applyFont="1" applyFill="1" applyBorder="1" applyAlignment="1">
      <alignment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wrapText="1"/>
    </xf>
    <xf numFmtId="0" fontId="4" fillId="3" borderId="53" xfId="0" applyFont="1" applyFill="1" applyBorder="1" applyAlignment="1">
      <alignment horizontal="left" wrapText="1"/>
    </xf>
    <xf numFmtId="165" fontId="1" fillId="0" borderId="10" xfId="20" applyNumberFormat="1" applyFont="1" applyFill="1" applyBorder="1" applyAlignment="1">
      <alignment wrapText="1"/>
    </xf>
    <xf numFmtId="165" fontId="0" fillId="0" borderId="53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4" fillId="3" borderId="6" xfId="0" applyFont="1" applyFill="1" applyBorder="1" applyAlignment="1">
      <alignment horizontal="left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horizontal="left" vertical="center" wrapText="1"/>
    </xf>
    <xf numFmtId="165" fontId="2" fillId="0" borderId="34" xfId="0" applyNumberFormat="1" applyFont="1" applyFill="1" applyBorder="1" applyAlignment="1">
      <alignment horizontal="left" vertical="center" wrapText="1"/>
    </xf>
    <xf numFmtId="165" fontId="2" fillId="0" borderId="5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0" fillId="3" borderId="26" xfId="0" applyFill="1" applyBorder="1" applyAlignment="1">
      <alignment/>
    </xf>
    <xf numFmtId="0" fontId="0" fillId="3" borderId="30" xfId="0" applyFill="1" applyBorder="1" applyAlignment="1">
      <alignment/>
    </xf>
    <xf numFmtId="165" fontId="1" fillId="0" borderId="34" xfId="20" applyNumberFormat="1" applyFont="1" applyFill="1" applyBorder="1" applyAlignment="1">
      <alignment wrapText="1"/>
    </xf>
    <xf numFmtId="165" fontId="0" fillId="0" borderId="52" xfId="0" applyNumberForma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5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DA26-7163-4885-96A8-3D695327B026}">
  <dimension ref="A1:K69"/>
  <sheetViews>
    <sheetView tabSelected="1" zoomScale="70" zoomScaleNormal="70" workbookViewId="0" topLeftCell="A1">
      <selection activeCell="C8" sqref="C8"/>
    </sheetView>
  </sheetViews>
  <sheetFormatPr defaultColWidth="33.140625" defaultRowHeight="15"/>
  <cols>
    <col min="1" max="1" width="17.421875" style="0" customWidth="1"/>
    <col min="2" max="2" width="44.8515625" style="0" customWidth="1"/>
    <col min="3" max="3" width="27.00390625" style="0" customWidth="1"/>
    <col min="4" max="4" width="12.28125" style="0" customWidth="1"/>
    <col min="5" max="5" width="27.421875" style="0" customWidth="1"/>
    <col min="6" max="6" width="33.140625" style="0" customWidth="1"/>
    <col min="7" max="29" width="33.140625" style="0" hidden="1" customWidth="1"/>
  </cols>
  <sheetData>
    <row r="1" spans="1:11" ht="18">
      <c r="A1" s="102" t="s">
        <v>56</v>
      </c>
      <c r="B1" s="103"/>
      <c r="C1" s="103"/>
      <c r="D1" s="103"/>
      <c r="E1" s="103"/>
      <c r="F1" s="13"/>
      <c r="I1" s="13"/>
      <c r="J1" s="13"/>
      <c r="K1" s="13"/>
    </row>
    <row r="2" ht="15">
      <c r="A2" t="s">
        <v>55</v>
      </c>
    </row>
    <row r="4" spans="1:2" ht="16.5" thickBot="1">
      <c r="A4" s="85" t="s">
        <v>30</v>
      </c>
      <c r="B4" s="86"/>
    </row>
    <row r="5" spans="1:11" ht="15">
      <c r="A5" s="30"/>
      <c r="B5" s="31"/>
      <c r="C5" s="104" t="s">
        <v>0</v>
      </c>
      <c r="D5" s="105"/>
      <c r="E5" s="106"/>
      <c r="F5" s="14"/>
      <c r="I5" s="14"/>
      <c r="J5" s="14"/>
      <c r="K5" s="14"/>
    </row>
    <row r="6" spans="1:11" ht="39.75" thickBot="1">
      <c r="A6" s="18"/>
      <c r="B6" s="19"/>
      <c r="C6" s="20" t="s">
        <v>15</v>
      </c>
      <c r="D6" s="32" t="s">
        <v>1</v>
      </c>
      <c r="E6" s="33" t="s">
        <v>2</v>
      </c>
      <c r="F6" s="14"/>
      <c r="I6" s="14"/>
      <c r="J6" s="14"/>
      <c r="K6" s="14"/>
    </row>
    <row r="7" spans="1:11" ht="15.75" thickBot="1">
      <c r="A7" s="107" t="s">
        <v>20</v>
      </c>
      <c r="B7" s="108"/>
      <c r="C7" s="44">
        <v>4723344000</v>
      </c>
      <c r="D7" s="45"/>
      <c r="E7" s="51">
        <f>IF(D7="-",0,(D7*C7/1000))</f>
        <v>0</v>
      </c>
      <c r="F7" s="14"/>
      <c r="G7">
        <f aca="true" t="shared" si="0" ref="G7:G28">D7</f>
        <v>0</v>
      </c>
      <c r="I7" s="14"/>
      <c r="J7" s="14"/>
      <c r="K7" s="14"/>
    </row>
    <row r="8" spans="1:11" ht="15.75" thickBot="1">
      <c r="A8" s="109" t="s">
        <v>21</v>
      </c>
      <c r="B8" s="110"/>
      <c r="C8" s="21">
        <v>1158149923</v>
      </c>
      <c r="D8" s="45"/>
      <c r="E8" s="68">
        <f aca="true" t="shared" si="1" ref="E8:E28">IF(D8="-",0,(D8*C8/1000))</f>
        <v>0</v>
      </c>
      <c r="F8" s="14"/>
      <c r="G8">
        <f t="shared" si="0"/>
        <v>0</v>
      </c>
      <c r="I8" s="14"/>
      <c r="J8" s="14"/>
      <c r="K8" s="14"/>
    </row>
    <row r="9" spans="1:11" ht="15">
      <c r="A9" s="95" t="s">
        <v>18</v>
      </c>
      <c r="B9" s="23" t="s">
        <v>22</v>
      </c>
      <c r="C9" s="24">
        <v>50000000</v>
      </c>
      <c r="D9" s="69"/>
      <c r="E9" s="74">
        <f t="shared" si="1"/>
        <v>0</v>
      </c>
      <c r="F9" s="14"/>
      <c r="G9">
        <f t="shared" si="0"/>
        <v>0</v>
      </c>
      <c r="I9" s="14"/>
      <c r="J9" s="14"/>
      <c r="K9" s="14"/>
    </row>
    <row r="10" spans="1:11" ht="15">
      <c r="A10" s="95"/>
      <c r="B10" s="23" t="s">
        <v>19</v>
      </c>
      <c r="C10" s="24">
        <v>7000000</v>
      </c>
      <c r="D10" s="70"/>
      <c r="E10" s="75">
        <f t="shared" si="1"/>
        <v>0</v>
      </c>
      <c r="F10" s="14"/>
      <c r="G10">
        <f t="shared" si="0"/>
        <v>0</v>
      </c>
      <c r="I10" s="14"/>
      <c r="J10" s="14"/>
      <c r="K10" s="14"/>
    </row>
    <row r="11" spans="1:11" ht="15">
      <c r="A11" s="95"/>
      <c r="B11" s="23" t="s">
        <v>45</v>
      </c>
      <c r="C11" s="24">
        <v>2000000</v>
      </c>
      <c r="D11" s="70"/>
      <c r="E11" s="75">
        <f t="shared" si="1"/>
        <v>0</v>
      </c>
      <c r="F11" s="14"/>
      <c r="G11">
        <f t="shared" si="0"/>
        <v>0</v>
      </c>
      <c r="I11" s="14"/>
      <c r="J11" s="14"/>
      <c r="K11" s="14"/>
    </row>
    <row r="12" spans="1:11" ht="15">
      <c r="A12" s="95"/>
      <c r="B12" s="23" t="s">
        <v>44</v>
      </c>
      <c r="C12" s="24">
        <v>1000000</v>
      </c>
      <c r="D12" s="70"/>
      <c r="E12" s="75">
        <f t="shared" si="1"/>
        <v>0</v>
      </c>
      <c r="F12" s="14"/>
      <c r="G12">
        <f t="shared" si="0"/>
        <v>0</v>
      </c>
      <c r="I12" s="14"/>
      <c r="J12" s="14"/>
      <c r="K12" s="14"/>
    </row>
    <row r="13" spans="1:11" ht="15" customHeight="1">
      <c r="A13" s="95"/>
      <c r="B13" s="23" t="s">
        <v>49</v>
      </c>
      <c r="C13" s="24">
        <v>10000000</v>
      </c>
      <c r="D13" s="70"/>
      <c r="E13" s="75">
        <f t="shared" si="1"/>
        <v>0</v>
      </c>
      <c r="F13" s="14"/>
      <c r="G13">
        <f t="shared" si="0"/>
        <v>0</v>
      </c>
      <c r="I13" s="14"/>
      <c r="J13" s="14"/>
      <c r="K13" s="14"/>
    </row>
    <row r="14" spans="1:11" ht="15" customHeight="1">
      <c r="A14" s="95"/>
      <c r="B14" s="23" t="s">
        <v>50</v>
      </c>
      <c r="C14" s="24">
        <v>2000000</v>
      </c>
      <c r="D14" s="70"/>
      <c r="E14" s="75">
        <f t="shared" si="1"/>
        <v>0</v>
      </c>
      <c r="F14" s="14"/>
      <c r="G14">
        <f t="shared" si="0"/>
        <v>0</v>
      </c>
      <c r="I14" s="14"/>
      <c r="J14" s="14"/>
      <c r="K14" s="14"/>
    </row>
    <row r="15" spans="1:11" ht="15">
      <c r="A15" s="95"/>
      <c r="B15" s="23" t="s">
        <v>23</v>
      </c>
      <c r="C15" s="24">
        <v>5000000</v>
      </c>
      <c r="D15" s="70"/>
      <c r="E15" s="75">
        <f t="shared" si="1"/>
        <v>0</v>
      </c>
      <c r="F15" s="14"/>
      <c r="G15">
        <f t="shared" si="0"/>
        <v>0</v>
      </c>
      <c r="I15" s="14"/>
      <c r="J15" s="14"/>
      <c r="K15" s="14"/>
    </row>
    <row r="16" spans="1:11" ht="15">
      <c r="A16" s="95"/>
      <c r="B16" s="23" t="s">
        <v>24</v>
      </c>
      <c r="C16" s="24">
        <v>500000</v>
      </c>
      <c r="D16" s="70"/>
      <c r="E16" s="75">
        <f t="shared" si="1"/>
        <v>0</v>
      </c>
      <c r="F16" s="14"/>
      <c r="G16">
        <f t="shared" si="0"/>
        <v>0</v>
      </c>
      <c r="I16" s="14"/>
      <c r="J16" s="14"/>
      <c r="K16" s="14"/>
    </row>
    <row r="17" spans="1:11" ht="15">
      <c r="A17" s="95"/>
      <c r="B17" s="23" t="s">
        <v>41</v>
      </c>
      <c r="C17" s="24">
        <v>200000</v>
      </c>
      <c r="D17" s="70"/>
      <c r="E17" s="75">
        <f t="shared" si="1"/>
        <v>0</v>
      </c>
      <c r="F17" s="14"/>
      <c r="G17">
        <f t="shared" si="0"/>
        <v>0</v>
      </c>
      <c r="I17" s="14"/>
      <c r="J17" s="14"/>
      <c r="K17" s="14"/>
    </row>
    <row r="18" spans="1:11" ht="15">
      <c r="A18" s="95"/>
      <c r="B18" s="23" t="s">
        <v>46</v>
      </c>
      <c r="C18" s="24">
        <v>10000000</v>
      </c>
      <c r="D18" s="71"/>
      <c r="E18" s="75">
        <f t="shared" si="1"/>
        <v>0</v>
      </c>
      <c r="F18" s="14"/>
      <c r="G18">
        <f t="shared" si="0"/>
        <v>0</v>
      </c>
      <c r="I18" s="14"/>
      <c r="J18" s="14"/>
      <c r="K18" s="14"/>
    </row>
    <row r="19" spans="1:11" ht="15.75" thickBot="1">
      <c r="A19" s="95"/>
      <c r="B19" s="23" t="s">
        <v>42</v>
      </c>
      <c r="C19" s="49">
        <v>200000</v>
      </c>
      <c r="D19" s="73"/>
      <c r="E19" s="77">
        <f t="shared" si="1"/>
        <v>0</v>
      </c>
      <c r="F19" s="14"/>
      <c r="G19">
        <f t="shared" si="0"/>
        <v>0</v>
      </c>
      <c r="I19" s="14"/>
      <c r="J19" s="14"/>
      <c r="K19" s="14"/>
    </row>
    <row r="20" spans="1:11" ht="26.25">
      <c r="A20" s="94" t="s">
        <v>3</v>
      </c>
      <c r="B20" s="22" t="s">
        <v>25</v>
      </c>
      <c r="C20" s="25">
        <v>3000000</v>
      </c>
      <c r="D20" s="80"/>
      <c r="E20" s="74">
        <f t="shared" si="1"/>
        <v>0</v>
      </c>
      <c r="F20" s="14"/>
      <c r="G20">
        <f t="shared" si="0"/>
        <v>0</v>
      </c>
      <c r="I20" s="14"/>
      <c r="J20" s="14"/>
      <c r="K20" s="14"/>
    </row>
    <row r="21" spans="1:11" ht="15.75" thickBot="1">
      <c r="A21" s="95"/>
      <c r="B21" s="23" t="s">
        <v>43</v>
      </c>
      <c r="C21" s="24">
        <v>1000000</v>
      </c>
      <c r="D21" s="70"/>
      <c r="E21" s="75">
        <f t="shared" si="1"/>
        <v>0</v>
      </c>
      <c r="F21" s="14"/>
      <c r="G21">
        <f t="shared" si="0"/>
        <v>0</v>
      </c>
      <c r="I21" s="14"/>
      <c r="J21" s="14"/>
      <c r="K21" s="14"/>
    </row>
    <row r="22" spans="1:11" ht="30" customHeight="1" thickBot="1">
      <c r="A22" s="87" t="s">
        <v>4</v>
      </c>
      <c r="B22" s="93"/>
      <c r="C22" s="78">
        <v>500000</v>
      </c>
      <c r="D22" s="72"/>
      <c r="E22" s="76">
        <f t="shared" si="1"/>
        <v>0</v>
      </c>
      <c r="F22" s="14"/>
      <c r="G22">
        <f t="shared" si="0"/>
        <v>0</v>
      </c>
      <c r="I22" s="14"/>
      <c r="J22" s="14"/>
      <c r="K22" s="14"/>
    </row>
    <row r="23" spans="1:11" ht="28.5" customHeight="1" thickBot="1">
      <c r="A23" s="87" t="s">
        <v>51</v>
      </c>
      <c r="B23" s="93"/>
      <c r="C23" s="26">
        <v>1000000</v>
      </c>
      <c r="D23" s="71"/>
      <c r="E23" s="81">
        <f t="shared" si="1"/>
        <v>0</v>
      </c>
      <c r="F23" s="14"/>
      <c r="G23">
        <f t="shared" si="0"/>
        <v>0</v>
      </c>
      <c r="I23" s="14"/>
      <c r="J23" s="14"/>
      <c r="K23" s="14"/>
    </row>
    <row r="24" spans="1:11" ht="18" customHeight="1" thickBot="1">
      <c r="A24" s="87" t="s">
        <v>26</v>
      </c>
      <c r="B24" s="88"/>
      <c r="C24" s="27">
        <v>1000000</v>
      </c>
      <c r="D24" s="83"/>
      <c r="E24" s="84">
        <f t="shared" si="1"/>
        <v>0</v>
      </c>
      <c r="F24" s="14"/>
      <c r="G24">
        <f t="shared" si="0"/>
        <v>0</v>
      </c>
      <c r="I24" s="14"/>
      <c r="J24" s="14"/>
      <c r="K24" s="14"/>
    </row>
    <row r="25" spans="1:11" ht="26.25">
      <c r="A25" s="94" t="s">
        <v>5</v>
      </c>
      <c r="B25" s="28" t="s">
        <v>27</v>
      </c>
      <c r="C25" s="82">
        <v>15000000</v>
      </c>
      <c r="D25" s="71"/>
      <c r="E25" s="79">
        <f t="shared" si="1"/>
        <v>0</v>
      </c>
      <c r="F25" s="14"/>
      <c r="G25">
        <f t="shared" si="0"/>
        <v>0</v>
      </c>
      <c r="I25" s="14"/>
      <c r="J25" s="14"/>
      <c r="K25" s="14"/>
    </row>
    <row r="26" spans="1:11" ht="15">
      <c r="A26" s="95"/>
      <c r="B26" s="29" t="s">
        <v>28</v>
      </c>
      <c r="C26" s="49">
        <v>2000000</v>
      </c>
      <c r="D26" s="73"/>
      <c r="E26" s="75">
        <f t="shared" si="1"/>
        <v>0</v>
      </c>
      <c r="F26" s="14"/>
      <c r="G26">
        <f t="shared" si="0"/>
        <v>0</v>
      </c>
      <c r="I26" s="14"/>
      <c r="J26" s="14"/>
      <c r="K26" s="14"/>
    </row>
    <row r="27" spans="1:11" ht="15.75" thickBot="1">
      <c r="A27" s="43" t="s">
        <v>47</v>
      </c>
      <c r="B27" s="23" t="s">
        <v>48</v>
      </c>
      <c r="C27" s="54">
        <v>2000000</v>
      </c>
      <c r="D27" s="70"/>
      <c r="E27" s="75">
        <f t="shared" si="1"/>
        <v>0</v>
      </c>
      <c r="F27" s="14"/>
      <c r="G27">
        <f t="shared" si="0"/>
        <v>0</v>
      </c>
      <c r="I27" s="14"/>
      <c r="J27" s="14"/>
      <c r="K27" s="14"/>
    </row>
    <row r="28" spans="1:11" ht="15.75" thickBot="1">
      <c r="A28" s="96" t="s">
        <v>6</v>
      </c>
      <c r="B28" s="97"/>
      <c r="C28" s="53">
        <v>30000000</v>
      </c>
      <c r="D28" s="72"/>
      <c r="E28" s="76">
        <f t="shared" si="1"/>
        <v>0</v>
      </c>
      <c r="F28" s="14"/>
      <c r="G28">
        <f t="shared" si="0"/>
        <v>0</v>
      </c>
      <c r="I28" s="14"/>
      <c r="J28" s="14"/>
      <c r="K28" s="14"/>
    </row>
    <row r="29" spans="1:11" ht="36" customHeight="1" thickBot="1">
      <c r="A29" s="85" t="s">
        <v>16</v>
      </c>
      <c r="B29" s="86"/>
      <c r="C29" s="89">
        <f>SUM(E7:E28)</f>
        <v>0</v>
      </c>
      <c r="D29" s="90"/>
      <c r="E29" s="92"/>
      <c r="F29" s="14"/>
      <c r="I29" s="15"/>
      <c r="J29" s="14"/>
      <c r="K29" s="14"/>
    </row>
    <row r="30" spans="1:11" ht="30.75" customHeight="1" thickBot="1">
      <c r="A30" s="85" t="s">
        <v>29</v>
      </c>
      <c r="B30" s="86"/>
      <c r="C30" s="89">
        <f>C29*0.15</f>
        <v>0</v>
      </c>
      <c r="D30" s="90"/>
      <c r="E30" s="91"/>
      <c r="F30" s="14"/>
      <c r="I30" s="14"/>
      <c r="J30" s="14"/>
      <c r="K30" s="14"/>
    </row>
    <row r="31" spans="1:11" ht="30.75" customHeight="1" thickBot="1">
      <c r="A31" s="85" t="s">
        <v>36</v>
      </c>
      <c r="B31" s="86"/>
      <c r="C31" s="98"/>
      <c r="D31" s="99"/>
      <c r="E31" s="50">
        <f>C29-C30</f>
        <v>0</v>
      </c>
      <c r="F31" s="14"/>
      <c r="I31" s="14"/>
      <c r="J31" s="14"/>
      <c r="K31" s="14"/>
    </row>
    <row r="32" spans="1:11" ht="33" customHeight="1" thickBot="1">
      <c r="A32" s="85" t="s">
        <v>37</v>
      </c>
      <c r="B32" s="86"/>
      <c r="C32" s="85"/>
      <c r="D32" s="86"/>
      <c r="E32" s="16" t="str">
        <f>IF(E31=0,"NEPŘEDLOŽENO",E31*4)</f>
        <v>NEPŘEDLOŽENO</v>
      </c>
      <c r="F32" s="14"/>
      <c r="I32" s="14"/>
      <c r="J32" s="14"/>
      <c r="K32" s="14"/>
    </row>
    <row r="33" spans="1:11" ht="15">
      <c r="A33" s="3"/>
      <c r="B33" s="4"/>
      <c r="C33" s="5"/>
      <c r="D33" s="6"/>
      <c r="E33" s="7"/>
      <c r="F33" s="14"/>
      <c r="I33" s="14"/>
      <c r="J33" s="14"/>
      <c r="K33" s="14"/>
    </row>
    <row r="34" spans="1:11" ht="15">
      <c r="A34" s="3"/>
      <c r="B34" s="4"/>
      <c r="C34" s="5"/>
      <c r="D34" s="6"/>
      <c r="E34" s="7"/>
      <c r="F34" s="14"/>
      <c r="I34" s="14"/>
      <c r="J34" s="14"/>
      <c r="K34" s="14"/>
    </row>
    <row r="35" spans="1:11" ht="15.75" customHeight="1" thickBot="1">
      <c r="A35" s="85" t="s">
        <v>32</v>
      </c>
      <c r="B35" s="86"/>
      <c r="C35" s="5"/>
      <c r="D35" s="6"/>
      <c r="E35" s="7"/>
      <c r="F35" s="14"/>
      <c r="I35" s="14"/>
      <c r="J35" s="14"/>
      <c r="K35" s="14"/>
    </row>
    <row r="36" spans="1:11" ht="15.75" customHeight="1" thickBot="1">
      <c r="A36" s="87" t="s">
        <v>39</v>
      </c>
      <c r="B36" s="88"/>
      <c r="C36" s="58"/>
      <c r="D36" s="59"/>
      <c r="E36" s="60" t="s">
        <v>33</v>
      </c>
      <c r="F36" s="14"/>
      <c r="G36">
        <f>D36</f>
        <v>0</v>
      </c>
      <c r="I36" s="14"/>
      <c r="J36" s="14"/>
      <c r="K36" s="14"/>
    </row>
    <row r="37" spans="1:11" ht="15.75" thickBot="1">
      <c r="A37" s="87" t="s">
        <v>40</v>
      </c>
      <c r="B37" s="88"/>
      <c r="C37" s="64"/>
      <c r="D37" s="57"/>
      <c r="E37" s="65" t="s">
        <v>33</v>
      </c>
      <c r="F37" s="14"/>
      <c r="G37">
        <f>D37</f>
        <v>0</v>
      </c>
      <c r="I37" s="14"/>
      <c r="J37" s="14"/>
      <c r="K37" s="14"/>
    </row>
    <row r="38" spans="1:11" ht="15.75" thickBot="1">
      <c r="A38" s="87" t="s">
        <v>54</v>
      </c>
      <c r="B38" s="88"/>
      <c r="C38" s="61"/>
      <c r="D38" s="62"/>
      <c r="E38" s="63" t="s">
        <v>33</v>
      </c>
      <c r="F38" s="14"/>
      <c r="G38">
        <f>D38</f>
        <v>0</v>
      </c>
      <c r="I38" s="14"/>
      <c r="J38" s="14"/>
      <c r="K38" s="14"/>
    </row>
    <row r="39" spans="1:11" ht="24.75" customHeight="1" thickBot="1">
      <c r="A39" s="85" t="s">
        <v>34</v>
      </c>
      <c r="B39" s="86"/>
      <c r="C39" s="113">
        <f>SUM(D36:D38)</f>
        <v>0</v>
      </c>
      <c r="D39" s="114"/>
      <c r="E39" s="92"/>
      <c r="F39" s="14"/>
      <c r="I39" s="14"/>
      <c r="J39" s="14"/>
      <c r="K39" s="14"/>
    </row>
    <row r="40" spans="1:11" ht="26.25" customHeight="1" thickBot="1">
      <c r="A40" s="85" t="s">
        <v>29</v>
      </c>
      <c r="B40" s="86"/>
      <c r="C40" s="89">
        <f>C39*0.15</f>
        <v>0</v>
      </c>
      <c r="D40" s="90"/>
      <c r="E40" s="91"/>
      <c r="F40" s="14"/>
      <c r="I40" s="14"/>
      <c r="J40" s="14"/>
      <c r="K40" s="14"/>
    </row>
    <row r="41" spans="1:11" ht="25.5" customHeight="1" thickBot="1">
      <c r="A41" s="85" t="s">
        <v>36</v>
      </c>
      <c r="B41" s="86"/>
      <c r="C41" s="98"/>
      <c r="D41" s="99"/>
      <c r="E41" s="50">
        <f>C39-C40</f>
        <v>0</v>
      </c>
      <c r="F41" s="14"/>
      <c r="I41" s="14"/>
      <c r="J41" s="14"/>
      <c r="K41" s="14"/>
    </row>
    <row r="42" spans="1:11" ht="37.5" customHeight="1" thickBot="1">
      <c r="A42" s="85" t="s">
        <v>37</v>
      </c>
      <c r="B42" s="86"/>
      <c r="C42" s="85"/>
      <c r="D42" s="86"/>
      <c r="E42" s="16" t="str">
        <f>IF(E41=0,"NEPŘEDLOŽENO",E41*4)</f>
        <v>NEPŘEDLOŽENO</v>
      </c>
      <c r="F42" s="14"/>
      <c r="I42" s="14"/>
      <c r="J42" s="14"/>
      <c r="K42" s="14"/>
    </row>
    <row r="43" spans="1:11" ht="16.5" customHeight="1">
      <c r="A43" s="3"/>
      <c r="B43" s="4"/>
      <c r="C43" s="5"/>
      <c r="D43" s="6"/>
      <c r="E43" s="7"/>
      <c r="F43" s="14"/>
      <c r="I43" s="14"/>
      <c r="J43" s="14"/>
      <c r="K43" s="14"/>
    </row>
    <row r="44" spans="1:11" ht="16.5" customHeight="1">
      <c r="A44" s="3"/>
      <c r="B44" s="4"/>
      <c r="C44" s="5"/>
      <c r="D44" s="6"/>
      <c r="E44" s="7"/>
      <c r="F44" s="14"/>
      <c r="I44" s="14"/>
      <c r="J44" s="14"/>
      <c r="K44" s="14"/>
    </row>
    <row r="45" spans="1:11" ht="15.75" customHeight="1" thickBot="1">
      <c r="A45" s="85" t="s">
        <v>31</v>
      </c>
      <c r="B45" s="86"/>
      <c r="C45" s="5"/>
      <c r="D45" s="6"/>
      <c r="E45" s="7"/>
      <c r="F45" s="14"/>
      <c r="I45" s="14"/>
      <c r="J45" s="14"/>
      <c r="K45" s="14"/>
    </row>
    <row r="46" spans="1:11" ht="65.25" thickBot="1">
      <c r="A46" s="34"/>
      <c r="B46" s="35"/>
      <c r="C46" s="36" t="s">
        <v>35</v>
      </c>
      <c r="D46" s="32" t="s">
        <v>7</v>
      </c>
      <c r="E46" s="33" t="s">
        <v>2</v>
      </c>
      <c r="F46" s="14"/>
      <c r="I46" s="14"/>
      <c r="J46" s="14"/>
      <c r="K46" s="14"/>
    </row>
    <row r="47" spans="1:11" ht="15">
      <c r="A47" s="111"/>
      <c r="B47" s="37" t="s">
        <v>8</v>
      </c>
      <c r="C47" s="38">
        <v>1100</v>
      </c>
      <c r="D47" s="1"/>
      <c r="E47" s="52">
        <f>IF(D47="-",0,C47*D47)</f>
        <v>0</v>
      </c>
      <c r="F47" s="14"/>
      <c r="G47">
        <f>D47</f>
        <v>0</v>
      </c>
      <c r="I47" s="14"/>
      <c r="J47" s="14"/>
      <c r="K47" s="14"/>
    </row>
    <row r="48" spans="1:11" ht="15">
      <c r="A48" s="111"/>
      <c r="B48" s="23" t="s">
        <v>9</v>
      </c>
      <c r="C48" s="39">
        <v>6500</v>
      </c>
      <c r="D48" s="1"/>
      <c r="E48" s="52">
        <f aca="true" t="shared" si="2" ref="E48:E50">IF(D48="-",0,C48*D48)</f>
        <v>0</v>
      </c>
      <c r="F48" s="14"/>
      <c r="G48">
        <f>D48</f>
        <v>0</v>
      </c>
      <c r="I48" s="14"/>
      <c r="J48" s="14"/>
      <c r="K48" s="14"/>
    </row>
    <row r="49" spans="1:11" ht="15">
      <c r="A49" s="111"/>
      <c r="B49" s="23" t="s">
        <v>38</v>
      </c>
      <c r="C49" s="39">
        <v>800</v>
      </c>
      <c r="D49" s="1"/>
      <c r="E49" s="52">
        <f t="shared" si="2"/>
        <v>0</v>
      </c>
      <c r="F49" s="14"/>
      <c r="G49">
        <f>D49</f>
        <v>0</v>
      </c>
      <c r="I49" s="14"/>
      <c r="J49" s="14"/>
      <c r="K49" s="14"/>
    </row>
    <row r="50" spans="1:11" ht="15.75" thickBot="1">
      <c r="A50" s="112"/>
      <c r="B50" s="40" t="s">
        <v>10</v>
      </c>
      <c r="C50" s="41">
        <v>600</v>
      </c>
      <c r="D50" s="2"/>
      <c r="E50" s="52">
        <f t="shared" si="2"/>
        <v>0</v>
      </c>
      <c r="F50" s="14"/>
      <c r="G50">
        <f>D50</f>
        <v>0</v>
      </c>
      <c r="I50" s="14"/>
      <c r="J50" s="14"/>
      <c r="K50" s="14"/>
    </row>
    <row r="51" spans="1:11" ht="34.5" customHeight="1" thickBot="1">
      <c r="A51" s="85" t="s">
        <v>17</v>
      </c>
      <c r="B51" s="86"/>
      <c r="C51" s="89">
        <f>SUM(E47:E50)</f>
        <v>0</v>
      </c>
      <c r="D51" s="90"/>
      <c r="E51" s="91"/>
      <c r="F51" s="14"/>
      <c r="I51" s="15"/>
      <c r="J51" s="14"/>
      <c r="K51" s="14"/>
    </row>
    <row r="52" spans="1:11" ht="27.75" customHeight="1" thickBot="1">
      <c r="A52" s="85" t="s">
        <v>29</v>
      </c>
      <c r="B52" s="86"/>
      <c r="C52" s="89">
        <f>C51*0.15</f>
        <v>0</v>
      </c>
      <c r="D52" s="90"/>
      <c r="E52" s="91"/>
      <c r="F52" s="14"/>
      <c r="I52" s="14"/>
      <c r="J52" s="14"/>
      <c r="K52" s="14"/>
    </row>
    <row r="53" spans="1:11" ht="28.5" customHeight="1" thickBot="1">
      <c r="A53" s="85" t="s">
        <v>36</v>
      </c>
      <c r="B53" s="86"/>
      <c r="C53" s="98"/>
      <c r="D53" s="99"/>
      <c r="E53" s="50">
        <f>C51-C52</f>
        <v>0</v>
      </c>
      <c r="F53" s="14"/>
      <c r="I53" s="14"/>
      <c r="J53" s="14"/>
      <c r="K53" s="14"/>
    </row>
    <row r="54" spans="1:11" ht="33.75" customHeight="1" thickBot="1">
      <c r="A54" s="100" t="s">
        <v>37</v>
      </c>
      <c r="B54" s="101"/>
      <c r="C54" s="100"/>
      <c r="D54" s="101"/>
      <c r="E54" s="55" t="str">
        <f>IF(E53=0,"NEPŘEDLOŽENO",E53*4)</f>
        <v>NEPŘEDLOŽENO</v>
      </c>
      <c r="F54" s="14"/>
      <c r="I54" s="14"/>
      <c r="J54" s="14"/>
      <c r="K54" s="14"/>
    </row>
    <row r="55" spans="1:11" ht="15">
      <c r="A55" s="8"/>
      <c r="B55" s="9"/>
      <c r="C55" s="9"/>
      <c r="D55" s="9"/>
      <c r="E55" s="56"/>
      <c r="F55" s="6"/>
      <c r="I55" s="14"/>
      <c r="J55" s="14"/>
      <c r="K55" s="14"/>
    </row>
    <row r="56" spans="1:11" ht="15">
      <c r="A56" s="8"/>
      <c r="B56" s="9"/>
      <c r="C56" s="9"/>
      <c r="D56" s="9"/>
      <c r="E56" s="56"/>
      <c r="F56" s="6"/>
      <c r="I56" s="14"/>
      <c r="J56" s="14"/>
      <c r="K56" s="14"/>
    </row>
    <row r="57" spans="1:11" ht="15.75" customHeight="1" thickBot="1">
      <c r="A57" s="85" t="s">
        <v>52</v>
      </c>
      <c r="B57" s="86"/>
      <c r="C57" s="5"/>
      <c r="D57" s="6"/>
      <c r="E57" s="7"/>
      <c r="F57" s="14"/>
      <c r="I57" s="14"/>
      <c r="J57" s="14"/>
      <c r="K57" s="14"/>
    </row>
    <row r="58" spans="1:11" ht="15.75" customHeight="1" thickBot="1">
      <c r="A58" s="87" t="s">
        <v>53</v>
      </c>
      <c r="B58" s="88"/>
      <c r="C58" s="42"/>
      <c r="D58" s="67"/>
      <c r="E58" s="17" t="s">
        <v>33</v>
      </c>
      <c r="F58" s="14"/>
      <c r="G58">
        <f>D58</f>
        <v>0</v>
      </c>
      <c r="I58" s="14"/>
      <c r="J58" s="14"/>
      <c r="K58" s="14"/>
    </row>
    <row r="59" spans="1:11" ht="25.5" customHeight="1" thickBot="1">
      <c r="A59" s="85" t="s">
        <v>36</v>
      </c>
      <c r="B59" s="86"/>
      <c r="C59" s="98"/>
      <c r="D59" s="99"/>
      <c r="E59" s="66">
        <f>SUM(D58)</f>
        <v>0</v>
      </c>
      <c r="F59" s="14"/>
      <c r="I59" s="14"/>
      <c r="J59" s="14"/>
      <c r="K59" s="14"/>
    </row>
    <row r="60" spans="1:11" ht="37.5" customHeight="1" thickBot="1">
      <c r="A60" s="85" t="s">
        <v>37</v>
      </c>
      <c r="B60" s="86"/>
      <c r="C60" s="85"/>
      <c r="D60" s="86"/>
      <c r="E60" s="16" t="str">
        <f>IF(E59=0,"NEPŘEDLOŽENO",E59*4)</f>
        <v>NEPŘEDLOŽENO</v>
      </c>
      <c r="F60" s="14"/>
      <c r="I60" s="14"/>
      <c r="J60" s="14"/>
      <c r="K60" s="14"/>
    </row>
    <row r="61" spans="1:11" ht="15">
      <c r="A61" s="9"/>
      <c r="B61" s="9"/>
      <c r="C61" s="9"/>
      <c r="D61" s="9"/>
      <c r="E61" s="9"/>
      <c r="F61" s="6"/>
      <c r="I61" s="14"/>
      <c r="J61" s="14"/>
      <c r="K61" s="14"/>
    </row>
    <row r="64" spans="1:5" ht="26.25">
      <c r="A64" s="10" t="s">
        <v>11</v>
      </c>
      <c r="B64" s="11"/>
      <c r="C64" s="11"/>
      <c r="D64" s="11"/>
      <c r="E64" s="12" t="str">
        <f>IF(COUNTIF(G7:R55,0)&gt;0,"CHYBA! NEJSOU VYPLNĚNA VŠECHNA POŽADOVANÁ POLE!","  ")</f>
        <v>CHYBA! NEJSOU VYPLNĚNA VŠECHNA POŽADOVANÁ POLE!</v>
      </c>
    </row>
    <row r="65" spans="1:5" ht="23.25">
      <c r="A65" s="48" t="s">
        <v>57</v>
      </c>
      <c r="B65" s="47"/>
      <c r="C65" s="47"/>
      <c r="D65" s="46"/>
      <c r="E65" s="12"/>
    </row>
    <row r="66" spans="1:5" ht="26.25">
      <c r="A66" s="10"/>
      <c r="B66" s="11"/>
      <c r="C66" s="11"/>
      <c r="D66" s="11"/>
      <c r="E66" s="12"/>
    </row>
    <row r="67" spans="1:6" ht="15">
      <c r="A67" s="11"/>
      <c r="B67" s="11"/>
      <c r="C67" s="11"/>
      <c r="D67" s="11"/>
      <c r="E67" s="11"/>
      <c r="F67" s="11"/>
    </row>
    <row r="68" spans="1:6" ht="15">
      <c r="A68" s="11" t="s">
        <v>12</v>
      </c>
      <c r="B68" s="11"/>
      <c r="C68" s="11" t="s">
        <v>13</v>
      </c>
      <c r="D68" s="11"/>
      <c r="F68" s="11"/>
    </row>
    <row r="69" spans="1:6" ht="15">
      <c r="A69" s="11"/>
      <c r="B69" s="11"/>
      <c r="C69" s="11" t="s">
        <v>14</v>
      </c>
      <c r="D69" s="11"/>
      <c r="F69" s="11"/>
    </row>
  </sheetData>
  <mergeCells count="48">
    <mergeCell ref="A60:B60"/>
    <mergeCell ref="C60:D60"/>
    <mergeCell ref="A59:B59"/>
    <mergeCell ref="C59:D59"/>
    <mergeCell ref="A57:B57"/>
    <mergeCell ref="A58:B58"/>
    <mergeCell ref="A47:A50"/>
    <mergeCell ref="A36:B36"/>
    <mergeCell ref="A37:B37"/>
    <mergeCell ref="A39:B39"/>
    <mergeCell ref="C39:E39"/>
    <mergeCell ref="A40:B40"/>
    <mergeCell ref="C41:D41"/>
    <mergeCell ref="A51:B51"/>
    <mergeCell ref="C51:E51"/>
    <mergeCell ref="A20:A21"/>
    <mergeCell ref="A1:E1"/>
    <mergeCell ref="C5:E5"/>
    <mergeCell ref="A7:B7"/>
    <mergeCell ref="A8:B8"/>
    <mergeCell ref="A9:A19"/>
    <mergeCell ref="A30:B30"/>
    <mergeCell ref="C30:E30"/>
    <mergeCell ref="A31:B31"/>
    <mergeCell ref="A32:B32"/>
    <mergeCell ref="C31:D31"/>
    <mergeCell ref="C32:D32"/>
    <mergeCell ref="A45:B45"/>
    <mergeCell ref="A35:B35"/>
    <mergeCell ref="A52:B52"/>
    <mergeCell ref="C52:E52"/>
    <mergeCell ref="A53:B53"/>
    <mergeCell ref="C53:D53"/>
    <mergeCell ref="A54:B54"/>
    <mergeCell ref="C54:D54"/>
    <mergeCell ref="A4:B4"/>
    <mergeCell ref="A38:B38"/>
    <mergeCell ref="C40:E40"/>
    <mergeCell ref="A41:B41"/>
    <mergeCell ref="A42:B42"/>
    <mergeCell ref="C42:D42"/>
    <mergeCell ref="A29:B29"/>
    <mergeCell ref="C29:E29"/>
    <mergeCell ref="A22:B22"/>
    <mergeCell ref="A23:B23"/>
    <mergeCell ref="A24:B24"/>
    <mergeCell ref="A25:A26"/>
    <mergeCell ref="A28:B28"/>
  </mergeCells>
  <conditionalFormatting sqref="D47:D50 D7:D28">
    <cfRule type="cellIs" priority="11" dxfId="0" operator="equal" stopIfTrue="1">
      <formula>0</formula>
    </cfRule>
  </conditionalFormatting>
  <conditionalFormatting sqref="D36">
    <cfRule type="cellIs" priority="6" dxfId="0" operator="equal" stopIfTrue="1">
      <formula>0</formula>
    </cfRule>
  </conditionalFormatting>
  <conditionalFormatting sqref="D38">
    <cfRule type="cellIs" priority="4" dxfId="0" operator="equal" stopIfTrue="1">
      <formula>0</formula>
    </cfRule>
  </conditionalFormatting>
  <conditionalFormatting sqref="D37">
    <cfRule type="cellIs" priority="5" dxfId="0" operator="equal" stopIfTrue="1">
      <formula>0</formula>
    </cfRule>
  </conditionalFormatting>
  <conditionalFormatting sqref="D58"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151DE2A36A904AA2483ABA4F31EC3C" ma:contentTypeVersion="12" ma:contentTypeDescription="Vytvoří nový dokument" ma:contentTypeScope="" ma:versionID="b5fa18685e61d23f6898e07bc2755dee">
  <xsd:schema xmlns:xsd="http://www.w3.org/2001/XMLSchema" xmlns:xs="http://www.w3.org/2001/XMLSchema" xmlns:p="http://schemas.microsoft.com/office/2006/metadata/properties" xmlns:ns2="f90d4d99-5d45-45b5-9cd3-f73848d90e99" xmlns:ns3="ef3c7a92-6d97-492b-b1f8-b6f60290b8d9" targetNamespace="http://schemas.microsoft.com/office/2006/metadata/properties" ma:root="true" ma:fieldsID="72dc853bb777462059fddaafd20ceed1" ns2:_="" ns3:_="">
    <xsd:import namespace="f90d4d99-5d45-45b5-9cd3-f73848d90e99"/>
    <xsd:import namespace="ef3c7a92-6d97-492b-b1f8-b6f60290b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99-5d45-45b5-9cd3-f73848d90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c7a92-6d97-492b-b1f8-b6f60290b8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3E9F2D-93F2-474B-A4F4-FD2B6C3F2C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501A08-E005-4828-8A66-6FA566236067}">
  <ds:schemaRefs>
    <ds:schemaRef ds:uri="ef3c7a92-6d97-492b-b1f8-b6f60290b8d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90d4d99-5d45-45b5-9cd3-f73848d90e99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B72C51-078F-4D78-AB6B-C5E09E2C5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d4d99-5d45-45b5-9cd3-f73848d90e99"/>
    <ds:schemaRef ds:uri="ef3c7a92-6d97-492b-b1f8-b6f60290b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Fendrich</dc:creator>
  <cp:keywords/>
  <dc:description/>
  <cp:lastModifiedBy>Tomáš Fendrich</cp:lastModifiedBy>
  <dcterms:created xsi:type="dcterms:W3CDTF">2019-05-28T12:17:36Z</dcterms:created>
  <dcterms:modified xsi:type="dcterms:W3CDTF">2021-10-12T07:11:23Z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0x01010051151DE2A36A904AA2483ABA4F31EC3C</vt:lpwstr>
  </property>
</Properties>
</file>