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7310" windowHeight="73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<sst xmlns="http://schemas.openxmlformats.org/spreadsheetml/2006/main" count="54" uniqueCount="41">
  <si>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položka č.</t>
  </si>
  <si>
    <t>název položky</t>
  </si>
  <si>
    <t>majetkové zařazení</t>
  </si>
  <si>
    <t>maximální   cena za 1 ks Kč bez DPH</t>
  </si>
  <si>
    <t xml:space="preserve"> nabídková cena za 1 ks bez DPH</t>
  </si>
  <si>
    <r>
      <t xml:space="preserve">budova </t>
    </r>
    <r>
      <rPr>
        <b/>
        <sz val="12"/>
        <rFont val="Times New Roman"/>
        <family val="1"/>
      </rPr>
      <t>PdF</t>
    </r>
  </si>
  <si>
    <t>budova FU</t>
  </si>
  <si>
    <t>počet ks</t>
  </si>
  <si>
    <t>maximální cena celkem bez DPH</t>
  </si>
  <si>
    <t>nabídková cena celkem bez DPH</t>
  </si>
  <si>
    <r>
      <t xml:space="preserve">Low Density Access Point - bezdrátový přístupový bod duální, </t>
    </r>
    <r>
      <rPr>
        <sz val="11"/>
        <color rgb="FF000000"/>
        <rFont val="Times New Roman"/>
        <family val="1"/>
      </rPr>
      <t>2x2:2, 802.11ax, vnitřní instalace</t>
    </r>
  </si>
  <si>
    <t>NINV</t>
  </si>
  <si>
    <t>Standard Density Access Point - bezdrátový přístupový bod duální 2,4GHz 2x2:2, 5GHz 4x4:4, 802.11ax, vnitřní instalace</t>
  </si>
  <si>
    <r>
      <t xml:space="preserve">High Density Access Point - bezdrátový přístupový bod duální, </t>
    </r>
    <r>
      <rPr>
        <sz val="11"/>
        <color rgb="FF000000"/>
        <rFont val="Times New Roman"/>
        <family val="1"/>
      </rPr>
      <t>4x4:4/5GHz, 4x4:4/2,4GHz, 802.11ax, vnitřní instalace</t>
    </r>
  </si>
  <si>
    <r>
      <t xml:space="preserve">Outdoor Standard Density Access Point - bezdrátový přístupový bod duální, </t>
    </r>
    <r>
      <rPr>
        <sz val="11"/>
        <color rgb="FF000000"/>
        <rFont val="Times New Roman"/>
        <family val="1"/>
      </rPr>
      <t>2,4GHz/2x2:2 a 5GHz/4x4:4, 802.11ax, venkovní instalace, všesměrová anténa</t>
    </r>
  </si>
  <si>
    <r>
      <t xml:space="preserve">Outdoor Low Density Access Point - bezdrátový přístupový bod duální, </t>
    </r>
    <r>
      <rPr>
        <sz val="11"/>
        <color rgb="FF000000"/>
        <rFont val="Times New Roman"/>
        <family val="1"/>
      </rPr>
      <t xml:space="preserve">2,4GHz a 5GHz, </t>
    </r>
    <r>
      <rPr>
        <sz val="11"/>
        <color theme="1"/>
        <rFont val="Times New Roman"/>
        <family val="1"/>
      </rPr>
      <t>2x2:2, 802.11ax, venkovní instalace, všesměrová anténa</t>
    </r>
  </si>
  <si>
    <r>
      <t xml:space="preserve">Direction Outdoor Standard Density Access Point - bezdrátový přístupový bod duální, </t>
    </r>
    <r>
      <rPr>
        <sz val="11"/>
        <color rgb="FF000000"/>
        <rFont val="Times New Roman"/>
        <family val="1"/>
      </rPr>
      <t>2,4GHz/2x2:2 a 5GHz/4x4:4, 802.11ax, venkovní instalace, sektorová anténa</t>
    </r>
  </si>
  <si>
    <t>Montáž AP a propojení se zásuvkou dodavatelem</t>
  </si>
  <si>
    <t>Patchcordy metalické CAT6 0,5m – propojení AP se zásuvkou</t>
  </si>
  <si>
    <t>Patchcordy metalické CAT6 1-3m – propojení patchpanel-switch</t>
  </si>
  <si>
    <t>CELKEM</t>
  </si>
  <si>
    <t xml:space="preserve"> Nabídkový list - Část 2: Wi-Fi AP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</si>
  <si>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</si>
  <si>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</si>
  <si>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</si>
  <si>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</si>
  <si>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</si>
  <si>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</si>
  <si>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</si>
  <si>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</si>
  <si>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</si>
  <si>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Účastník doplní nabídkové ceny za 1 ks bez DPH (Sloupec D), ostatní údaje se dopočítají podle nastavených vzorců. </t>
  </si>
  <si>
    <t>SOUČET CEN ZA CELOU ČÁST 2  - ZA OBĚ BUDOVY</t>
  </si>
  <si>
    <t xml:space="preserve">maximální cena celkem v Kč bez DPH  </t>
  </si>
  <si>
    <t>částka DPH</t>
  </si>
  <si>
    <t xml:space="preserve">maximální cena celkem v Kč vč. DPH  </t>
  </si>
  <si>
    <t xml:space="preserve">nabídková cena celkem v Kč bez DPH </t>
  </si>
  <si>
    <t xml:space="preserve">nabídková cena celkem v Kč vč. DPH  </t>
  </si>
  <si>
    <t>výše DPH nabídkové ceny</t>
  </si>
  <si>
    <t xml:space="preserve">nabídková cena celkem vč. DPH 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</si>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</sst>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49" fontId="4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4" fontId="4" fillId="0" borderId="4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4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8" fillId="0" borderId="0" xfId="0" applyFont="1" applyFill="1" applyBorder="1"/>
    <xf numFmtId="4" fontId="8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right"/>
    </xf>
    <xf numFmtId="0" fontId="0" fillId="0" borderId="0" xfId="0" applyBorder="1"/>
    <xf numFmtId="49" fontId="0" fillId="0" borderId="0" xfId="0" applyNumberFormat="1"/>
    <xf numFmtId="4" fontId="4" fillId="2" borderId="3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49" fontId="3" fillId="3" borderId="1" xfId="0" applyNumberFormat="1" applyFont="1" applyFill="1" applyBorder="1" applyAlignment="1">
      <alignment/>
    </xf>
    <xf numFmtId="0" fontId="0" fillId="3" borderId="0" xfId="0" applyFill="1"/>
    <xf numFmtId="0" fontId="0" fillId="3" borderId="1" xfId="0" applyFill="1" applyBorder="1"/>
    <xf numFmtId="4" fontId="14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2" fillId="0" borderId="7" xfId="0" applyFont="1" applyBorder="1" applyAlignment="1">
      <alignment/>
    </xf>
    <xf numFmtId="0" fontId="12" fillId="0" borderId="3" xfId="0" applyFont="1" applyBorder="1" applyAlignment="1">
      <alignment/>
    </xf>
    <xf numFmtId="49" fontId="10" fillId="0" borderId="8" xfId="0" applyNumberFormat="1" applyFont="1" applyFill="1" applyBorder="1" applyAlignment="1">
      <alignment horizontal="right"/>
    </xf>
    <xf numFmtId="4" fontId="4" fillId="4" borderId="3" xfId="0" applyNumberFormat="1" applyFont="1" applyFill="1" applyBorder="1" applyAlignment="1">
      <alignment horizontal="right" vertical="center"/>
    </xf>
    <xf numFmtId="4" fontId="4" fillId="4" borderId="4" xfId="0" applyNumberFormat="1" applyFont="1" applyFill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4" fontId="10" fillId="5" borderId="10" xfId="0" applyNumberFormat="1" applyFont="1" applyFill="1" applyBorder="1" applyAlignment="1">
      <alignment horizontal="right"/>
    </xf>
    <xf numFmtId="4" fontId="4" fillId="5" borderId="3" xfId="0" applyNumberFormat="1" applyFont="1" applyFill="1" applyBorder="1" applyAlignment="1">
      <alignment horizontal="right" vertical="center"/>
    </xf>
    <xf numFmtId="4" fontId="4" fillId="5" borderId="4" xfId="0" applyNumberFormat="1" applyFont="1" applyFill="1" applyBorder="1" applyAlignment="1">
      <alignment horizontal="right" vertical="center"/>
    </xf>
    <xf numFmtId="4" fontId="10" fillId="4" borderId="11" xfId="0" applyNumberFormat="1" applyFont="1" applyFill="1" applyBorder="1" applyAlignment="1">
      <alignment horizontal="right"/>
    </xf>
    <xf numFmtId="4" fontId="10" fillId="4" borderId="12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4" fontId="4" fillId="5" borderId="9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17" fillId="4" borderId="13" xfId="0" applyNumberFormat="1" applyFont="1" applyFill="1" applyBorder="1" applyAlignment="1">
      <alignment horizontal="right" vertical="center" wrapText="1"/>
    </xf>
    <xf numFmtId="4" fontId="17" fillId="4" borderId="14" xfId="0" applyNumberFormat="1" applyFont="1" applyFill="1" applyBorder="1" applyAlignment="1">
      <alignment horizontal="right" vertical="center" wrapText="1"/>
    </xf>
    <xf numFmtId="4" fontId="17" fillId="4" borderId="15" xfId="0" applyNumberFormat="1" applyFont="1" applyFill="1" applyBorder="1" applyAlignment="1">
      <alignment horizontal="right" vertical="center" wrapText="1"/>
    </xf>
    <xf numFmtId="4" fontId="17" fillId="4" borderId="16" xfId="0" applyNumberFormat="1" applyFont="1" applyFill="1" applyBorder="1"/>
    <xf numFmtId="0" fontId="4" fillId="5" borderId="1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" fontId="10" fillId="4" borderId="22" xfId="0" applyNumberFormat="1" applyFont="1" applyFill="1" applyBorder="1" applyAlignment="1">
      <alignment horizontal="right" vertical="center"/>
    </xf>
    <xf numFmtId="4" fontId="4" fillId="4" borderId="23" xfId="0" applyNumberFormat="1" applyFont="1" applyFill="1" applyBorder="1" applyAlignment="1">
      <alignment horizontal="right" vertical="center"/>
    </xf>
    <xf numFmtId="4" fontId="10" fillId="4" borderId="24" xfId="0" applyNumberFormat="1" applyFont="1" applyFill="1" applyBorder="1" applyAlignment="1">
      <alignment horizontal="right" vertical="center"/>
    </xf>
    <xf numFmtId="4" fontId="4" fillId="4" borderId="25" xfId="0" applyNumberFormat="1" applyFont="1" applyFill="1" applyBorder="1" applyAlignment="1">
      <alignment horizontal="right" vertical="center"/>
    </xf>
    <xf numFmtId="4" fontId="10" fillId="4" borderId="26" xfId="0" applyNumberFormat="1" applyFont="1" applyFill="1" applyBorder="1" applyAlignment="1">
      <alignment horizontal="right" vertical="center"/>
    </xf>
    <xf numFmtId="4" fontId="4" fillId="4" borderId="27" xfId="0" applyNumberFormat="1" applyFont="1" applyFill="1" applyBorder="1" applyAlignment="1">
      <alignment horizontal="right" vertical="center"/>
    </xf>
    <xf numFmtId="4" fontId="10" fillId="4" borderId="16" xfId="0" applyNumberFormat="1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4" fontId="17" fillId="5" borderId="13" xfId="0" applyNumberFormat="1" applyFont="1" applyFill="1" applyBorder="1" applyAlignment="1">
      <alignment horizontal="right" vertical="center"/>
    </xf>
    <xf numFmtId="4" fontId="17" fillId="5" borderId="14" xfId="0" applyNumberFormat="1" applyFont="1" applyFill="1" applyBorder="1" applyAlignment="1">
      <alignment horizontal="right" vertical="center"/>
    </xf>
    <xf numFmtId="4" fontId="17" fillId="5" borderId="15" xfId="0" applyNumberFormat="1" applyFont="1" applyFill="1" applyBorder="1" applyAlignment="1">
      <alignment horizontal="right" vertical="center"/>
    </xf>
    <xf numFmtId="4" fontId="17" fillId="5" borderId="16" xfId="0" applyNumberFormat="1" applyFont="1" applyFill="1" applyBorder="1" applyAlignment="1">
      <alignment horizontal="right"/>
    </xf>
    <xf numFmtId="0" fontId="4" fillId="5" borderId="19" xfId="0" applyFont="1" applyFill="1" applyBorder="1" applyAlignment="1">
      <alignment horizontal="center" vertical="center" wrapText="1"/>
    </xf>
    <xf numFmtId="4" fontId="10" fillId="5" borderId="22" xfId="0" applyNumberFormat="1" applyFont="1" applyFill="1" applyBorder="1" applyAlignment="1">
      <alignment horizontal="right" vertical="center"/>
    </xf>
    <xf numFmtId="4" fontId="4" fillId="5" borderId="23" xfId="0" applyNumberFormat="1" applyFont="1" applyFill="1" applyBorder="1" applyAlignment="1">
      <alignment horizontal="right" vertical="center"/>
    </xf>
    <xf numFmtId="4" fontId="10" fillId="5" borderId="24" xfId="0" applyNumberFormat="1" applyFont="1" applyFill="1" applyBorder="1" applyAlignment="1">
      <alignment horizontal="right" vertical="center"/>
    </xf>
    <xf numFmtId="4" fontId="4" fillId="5" borderId="25" xfId="0" applyNumberFormat="1" applyFont="1" applyFill="1" applyBorder="1" applyAlignment="1">
      <alignment horizontal="right" vertical="center"/>
    </xf>
    <xf numFmtId="4" fontId="10" fillId="5" borderId="26" xfId="0" applyNumberFormat="1" applyFont="1" applyFill="1" applyBorder="1" applyAlignment="1">
      <alignment horizontal="right" vertical="center"/>
    </xf>
    <xf numFmtId="4" fontId="4" fillId="5" borderId="27" xfId="0" applyNumberFormat="1" applyFont="1" applyFill="1" applyBorder="1" applyAlignment="1">
      <alignment horizontal="right" vertical="center"/>
    </xf>
    <xf numFmtId="4" fontId="10" fillId="5" borderId="16" xfId="0" applyNumberFormat="1" applyFont="1" applyFill="1" applyBorder="1" applyAlignment="1">
      <alignment horizontal="right"/>
    </xf>
    <xf numFmtId="4" fontId="10" fillId="5" borderId="29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12" fillId="0" borderId="1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4" fontId="5" fillId="0" borderId="7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9" fontId="10" fillId="0" borderId="30" xfId="0" applyNumberFormat="1" applyFont="1" applyFill="1" applyBorder="1" applyAlignment="1">
      <alignment horizontal="right"/>
    </xf>
    <xf numFmtId="49" fontId="10" fillId="0" borderId="31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/>
    </xf>
    <xf numFmtId="0" fontId="5" fillId="4" borderId="3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/>
    </xf>
    <xf numFmtId="0" fontId="5" fillId="5" borderId="3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3" borderId="37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left"/>
    </xf>
    <xf numFmtId="0" fontId="12" fillId="6" borderId="14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2" fillId="6" borderId="3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1674B-5E83-4662-BE3C-E552A0224878}">
  <dimension ref="A1:O42"/>
  <sheetViews>
    <sheetView tabSelected="1" workbookViewId="0" topLeftCell="A1">
      <selection activeCell="G18" sqref="G18"/>
    </sheetView>
  </sheetViews>
  <sheetFormatPr defaultColWidth="9.140625" defaultRowHeight="15"/>
  <cols>
    <col min="1" max="1" width="7.140625" style="16" customWidth="1"/>
    <col min="2" max="2" width="60.00390625" style="0" customWidth="1"/>
    <col min="3" max="3" width="11.57421875" style="0" customWidth="1"/>
    <col min="4" max="4" width="10.421875" style="0" customWidth="1"/>
    <col min="5" max="5" width="5.00390625" style="0" bestFit="1" customWidth="1"/>
    <col min="6" max="6" width="13.28125" style="0" customWidth="1"/>
    <col min="7" max="9" width="12.8515625" style="0" customWidth="1"/>
    <col min="10" max="10" width="4.7109375" style="0" customWidth="1"/>
    <col min="11" max="11" width="13.28125" style="0" customWidth="1"/>
    <col min="12" max="14" width="12.00390625" style="0" customWidth="1"/>
    <col min="15" max="15" width="7.421875" style="0" customWidth="1"/>
  </cols>
  <sheetData>
    <row r="1" spans="1:9" ht="15.75">
      <c r="A1" s="92" t="s">
        <v>21</v>
      </c>
      <c r="B1" s="92"/>
      <c r="E1" s="15"/>
      <c r="F1" s="15"/>
      <c r="G1" s="15"/>
      <c r="H1" s="15"/>
      <c r="I1" s="15"/>
    </row>
    <row r="2" spans="1:14" ht="15.75" thickBot="1">
      <c r="A2" s="21" t="s">
        <v>31</v>
      </c>
      <c r="B2" s="21"/>
      <c r="C2" s="21"/>
      <c r="D2" s="22"/>
      <c r="E2" s="23"/>
      <c r="F2" s="1"/>
      <c r="G2" s="1"/>
      <c r="H2" s="1"/>
      <c r="I2" s="1"/>
      <c r="J2" s="1"/>
      <c r="K2" s="1"/>
      <c r="L2" s="1"/>
      <c r="M2" s="1"/>
      <c r="N2" s="1"/>
    </row>
    <row r="3" spans="1:14" ht="14.45" customHeight="1" thickBot="1">
      <c r="A3" s="93" t="s">
        <v>0</v>
      </c>
      <c r="B3" s="95" t="s">
        <v>1</v>
      </c>
      <c r="C3" s="97" t="s">
        <v>3</v>
      </c>
      <c r="D3" s="99" t="s">
        <v>4</v>
      </c>
      <c r="E3" s="87" t="s">
        <v>5</v>
      </c>
      <c r="F3" s="87"/>
      <c r="G3" s="87"/>
      <c r="H3" s="87"/>
      <c r="I3" s="87"/>
      <c r="J3" s="89" t="s">
        <v>6</v>
      </c>
      <c r="K3" s="90"/>
      <c r="L3" s="90"/>
      <c r="M3" s="90"/>
      <c r="N3" s="91"/>
    </row>
    <row r="4" spans="1:15" ht="39" thickBot="1">
      <c r="A4" s="94"/>
      <c r="B4" s="96"/>
      <c r="C4" s="98"/>
      <c r="D4" s="100"/>
      <c r="E4" s="60" t="s">
        <v>7</v>
      </c>
      <c r="F4" s="61" t="s">
        <v>8</v>
      </c>
      <c r="G4" s="50" t="s">
        <v>9</v>
      </c>
      <c r="H4" s="51" t="s">
        <v>38</v>
      </c>
      <c r="I4" s="52" t="s">
        <v>39</v>
      </c>
      <c r="J4" s="62" t="s">
        <v>7</v>
      </c>
      <c r="K4" s="65" t="s">
        <v>8</v>
      </c>
      <c r="L4" s="70" t="s">
        <v>9</v>
      </c>
      <c r="M4" s="63" t="s">
        <v>38</v>
      </c>
      <c r="N4" s="64" t="s">
        <v>40</v>
      </c>
      <c r="O4" s="19" t="s">
        <v>2</v>
      </c>
    </row>
    <row r="5" spans="1:15" ht="30">
      <c r="A5" s="2" t="s">
        <v>22</v>
      </c>
      <c r="B5" s="3" t="s">
        <v>10</v>
      </c>
      <c r="C5" s="4">
        <v>13445</v>
      </c>
      <c r="D5" s="101"/>
      <c r="E5" s="39">
        <v>4</v>
      </c>
      <c r="F5" s="43">
        <f aca="true" t="shared" si="0" ref="F5:F13">C5*E5</f>
        <v>53780</v>
      </c>
      <c r="G5" s="53">
        <f aca="true" t="shared" si="1" ref="G5:G13">E5*D5</f>
        <v>0</v>
      </c>
      <c r="H5" s="31">
        <f>G5*0.21</f>
        <v>0</v>
      </c>
      <c r="I5" s="54">
        <f>G5*1.21</f>
        <v>0</v>
      </c>
      <c r="J5" s="47">
        <v>1</v>
      </c>
      <c r="K5" s="66">
        <f aca="true" t="shared" si="2" ref="K5:K13">C5*J5</f>
        <v>13445</v>
      </c>
      <c r="L5" s="71">
        <f aca="true" t="shared" si="3" ref="L5:L13">J5*D5</f>
        <v>0</v>
      </c>
      <c r="M5" s="35">
        <f>L5*0.21</f>
        <v>0</v>
      </c>
      <c r="N5" s="72">
        <f>L5*1.21</f>
        <v>0</v>
      </c>
      <c r="O5" s="20" t="s">
        <v>11</v>
      </c>
    </row>
    <row r="6" spans="1:15" ht="30">
      <c r="A6" s="2" t="s">
        <v>23</v>
      </c>
      <c r="B6" s="3" t="s">
        <v>12</v>
      </c>
      <c r="C6" s="5">
        <v>19480</v>
      </c>
      <c r="D6" s="102"/>
      <c r="E6" s="38">
        <v>67</v>
      </c>
      <c r="F6" s="44">
        <f t="shared" si="0"/>
        <v>1305160</v>
      </c>
      <c r="G6" s="55">
        <f t="shared" si="1"/>
        <v>0</v>
      </c>
      <c r="H6" s="30">
        <f aca="true" t="shared" si="4" ref="H6:H13">G6*0.21</f>
        <v>0</v>
      </c>
      <c r="I6" s="56">
        <f aca="true" t="shared" si="5" ref="I6:I13">G6*1.21</f>
        <v>0</v>
      </c>
      <c r="J6" s="48">
        <v>38</v>
      </c>
      <c r="K6" s="67">
        <f t="shared" si="2"/>
        <v>740240</v>
      </c>
      <c r="L6" s="73">
        <f t="shared" si="3"/>
        <v>0</v>
      </c>
      <c r="M6" s="34">
        <f aca="true" t="shared" si="6" ref="M6:M13">L6*0.21</f>
        <v>0</v>
      </c>
      <c r="N6" s="74">
        <f aca="true" t="shared" si="7" ref="N6:N13">L6*1.21</f>
        <v>0</v>
      </c>
      <c r="O6" s="20" t="s">
        <v>11</v>
      </c>
    </row>
    <row r="7" spans="1:15" ht="30">
      <c r="A7" s="2" t="s">
        <v>24</v>
      </c>
      <c r="B7" s="3" t="s">
        <v>13</v>
      </c>
      <c r="C7" s="5">
        <v>28479</v>
      </c>
      <c r="D7" s="102"/>
      <c r="E7" s="38">
        <v>6</v>
      </c>
      <c r="F7" s="44">
        <f t="shared" si="0"/>
        <v>170874</v>
      </c>
      <c r="G7" s="55">
        <f t="shared" si="1"/>
        <v>0</v>
      </c>
      <c r="H7" s="30">
        <f t="shared" si="4"/>
        <v>0</v>
      </c>
      <c r="I7" s="56">
        <f t="shared" si="5"/>
        <v>0</v>
      </c>
      <c r="J7" s="48">
        <v>8</v>
      </c>
      <c r="K7" s="67">
        <f t="shared" si="2"/>
        <v>227832</v>
      </c>
      <c r="L7" s="73">
        <f t="shared" si="3"/>
        <v>0</v>
      </c>
      <c r="M7" s="34">
        <f t="shared" si="6"/>
        <v>0</v>
      </c>
      <c r="N7" s="74">
        <f t="shared" si="7"/>
        <v>0</v>
      </c>
      <c r="O7" s="20" t="s">
        <v>11</v>
      </c>
    </row>
    <row r="8" spans="1:15" ht="45">
      <c r="A8" s="2" t="s">
        <v>25</v>
      </c>
      <c r="B8" s="3" t="s">
        <v>14</v>
      </c>
      <c r="C8" s="5">
        <v>33349</v>
      </c>
      <c r="D8" s="102"/>
      <c r="E8" s="38">
        <v>10</v>
      </c>
      <c r="F8" s="44">
        <f t="shared" si="0"/>
        <v>333490</v>
      </c>
      <c r="G8" s="55">
        <f t="shared" si="1"/>
        <v>0</v>
      </c>
      <c r="H8" s="30">
        <f t="shared" si="4"/>
        <v>0</v>
      </c>
      <c r="I8" s="56">
        <f t="shared" si="5"/>
        <v>0</v>
      </c>
      <c r="J8" s="48">
        <v>0</v>
      </c>
      <c r="K8" s="67">
        <f t="shared" si="2"/>
        <v>0</v>
      </c>
      <c r="L8" s="73">
        <f t="shared" si="3"/>
        <v>0</v>
      </c>
      <c r="M8" s="34">
        <f t="shared" si="6"/>
        <v>0</v>
      </c>
      <c r="N8" s="74">
        <f t="shared" si="7"/>
        <v>0</v>
      </c>
      <c r="O8" s="20" t="s">
        <v>11</v>
      </c>
    </row>
    <row r="9" spans="1:15" ht="45">
      <c r="A9" s="2" t="s">
        <v>26</v>
      </c>
      <c r="B9" s="3" t="s">
        <v>15</v>
      </c>
      <c r="C9" s="5">
        <v>22868</v>
      </c>
      <c r="D9" s="102"/>
      <c r="E9" s="38">
        <v>4</v>
      </c>
      <c r="F9" s="44">
        <f t="shared" si="0"/>
        <v>91472</v>
      </c>
      <c r="G9" s="55">
        <f t="shared" si="1"/>
        <v>0</v>
      </c>
      <c r="H9" s="30">
        <f t="shared" si="4"/>
        <v>0</v>
      </c>
      <c r="I9" s="56">
        <f t="shared" si="5"/>
        <v>0</v>
      </c>
      <c r="J9" s="48">
        <v>0</v>
      </c>
      <c r="K9" s="67">
        <f t="shared" si="2"/>
        <v>0</v>
      </c>
      <c r="L9" s="73">
        <f t="shared" si="3"/>
        <v>0</v>
      </c>
      <c r="M9" s="34">
        <f t="shared" si="6"/>
        <v>0</v>
      </c>
      <c r="N9" s="74">
        <f t="shared" si="7"/>
        <v>0</v>
      </c>
      <c r="O9" s="20" t="s">
        <v>11</v>
      </c>
    </row>
    <row r="10" spans="1:15" ht="45">
      <c r="A10" s="2" t="s">
        <v>27</v>
      </c>
      <c r="B10" s="3" t="s">
        <v>16</v>
      </c>
      <c r="C10" s="5">
        <v>31443</v>
      </c>
      <c r="D10" s="102"/>
      <c r="E10" s="38">
        <v>1</v>
      </c>
      <c r="F10" s="44">
        <f t="shared" si="0"/>
        <v>31443</v>
      </c>
      <c r="G10" s="55">
        <f t="shared" si="1"/>
        <v>0</v>
      </c>
      <c r="H10" s="30">
        <f t="shared" si="4"/>
        <v>0</v>
      </c>
      <c r="I10" s="56">
        <f t="shared" si="5"/>
        <v>0</v>
      </c>
      <c r="J10" s="48">
        <v>0</v>
      </c>
      <c r="K10" s="67">
        <f t="shared" si="2"/>
        <v>0</v>
      </c>
      <c r="L10" s="73">
        <f t="shared" si="3"/>
        <v>0</v>
      </c>
      <c r="M10" s="34">
        <f t="shared" si="6"/>
        <v>0</v>
      </c>
      <c r="N10" s="74">
        <f t="shared" si="7"/>
        <v>0</v>
      </c>
      <c r="O10" s="20" t="s">
        <v>11</v>
      </c>
    </row>
    <row r="11" spans="1:15" ht="15.75">
      <c r="A11" s="2" t="s">
        <v>28</v>
      </c>
      <c r="B11" s="6" t="s">
        <v>17</v>
      </c>
      <c r="C11" s="5">
        <v>529</v>
      </c>
      <c r="D11" s="102"/>
      <c r="E11" s="38">
        <v>92</v>
      </c>
      <c r="F11" s="44">
        <f t="shared" si="0"/>
        <v>48668</v>
      </c>
      <c r="G11" s="55">
        <f t="shared" si="1"/>
        <v>0</v>
      </c>
      <c r="H11" s="30">
        <f t="shared" si="4"/>
        <v>0</v>
      </c>
      <c r="I11" s="56">
        <f t="shared" si="5"/>
        <v>0</v>
      </c>
      <c r="J11" s="48">
        <v>47</v>
      </c>
      <c r="K11" s="67">
        <f t="shared" si="2"/>
        <v>24863</v>
      </c>
      <c r="L11" s="73">
        <f t="shared" si="3"/>
        <v>0</v>
      </c>
      <c r="M11" s="34">
        <f t="shared" si="6"/>
        <v>0</v>
      </c>
      <c r="N11" s="74">
        <f t="shared" si="7"/>
        <v>0</v>
      </c>
      <c r="O11" s="20" t="s">
        <v>11</v>
      </c>
    </row>
    <row r="12" spans="1:15" ht="15.75">
      <c r="A12" s="2" t="s">
        <v>29</v>
      </c>
      <c r="B12" s="7" t="s">
        <v>18</v>
      </c>
      <c r="C12" s="17">
        <v>17</v>
      </c>
      <c r="D12" s="102"/>
      <c r="E12" s="38">
        <v>98</v>
      </c>
      <c r="F12" s="44">
        <f t="shared" si="0"/>
        <v>1666</v>
      </c>
      <c r="G12" s="55">
        <f t="shared" si="1"/>
        <v>0</v>
      </c>
      <c r="H12" s="30">
        <f t="shared" si="4"/>
        <v>0</v>
      </c>
      <c r="I12" s="56">
        <f t="shared" si="5"/>
        <v>0</v>
      </c>
      <c r="J12" s="48">
        <v>55</v>
      </c>
      <c r="K12" s="67">
        <f t="shared" si="2"/>
        <v>935</v>
      </c>
      <c r="L12" s="73">
        <f t="shared" si="3"/>
        <v>0</v>
      </c>
      <c r="M12" s="34">
        <f t="shared" si="6"/>
        <v>0</v>
      </c>
      <c r="N12" s="74">
        <f t="shared" si="7"/>
        <v>0</v>
      </c>
      <c r="O12" s="20" t="s">
        <v>11</v>
      </c>
    </row>
    <row r="13" spans="1:15" ht="16.5" thickBot="1">
      <c r="A13" s="2" t="s">
        <v>30</v>
      </c>
      <c r="B13" s="8" t="s">
        <v>19</v>
      </c>
      <c r="C13" s="18">
        <v>44</v>
      </c>
      <c r="D13" s="103"/>
      <c r="E13" s="40">
        <v>98</v>
      </c>
      <c r="F13" s="45">
        <f t="shared" si="0"/>
        <v>4312</v>
      </c>
      <c r="G13" s="57">
        <f t="shared" si="1"/>
        <v>0</v>
      </c>
      <c r="H13" s="32">
        <f t="shared" si="4"/>
        <v>0</v>
      </c>
      <c r="I13" s="58">
        <f t="shared" si="5"/>
        <v>0</v>
      </c>
      <c r="J13" s="49">
        <v>55</v>
      </c>
      <c r="K13" s="68">
        <f t="shared" si="2"/>
        <v>2420</v>
      </c>
      <c r="L13" s="75">
        <f t="shared" si="3"/>
        <v>0</v>
      </c>
      <c r="M13" s="41">
        <f t="shared" si="6"/>
        <v>0</v>
      </c>
      <c r="N13" s="76">
        <f t="shared" si="7"/>
        <v>0</v>
      </c>
      <c r="O13" s="20" t="s">
        <v>11</v>
      </c>
    </row>
    <row r="14" spans="1:14" ht="15.75" thickBot="1">
      <c r="A14" s="84" t="s">
        <v>20</v>
      </c>
      <c r="B14" s="85"/>
      <c r="C14" s="85"/>
      <c r="D14" s="85"/>
      <c r="E14" s="86"/>
      <c r="F14" s="46">
        <f aca="true" t="shared" si="8" ref="F14">SUM(F5:F13)</f>
        <v>2040865</v>
      </c>
      <c r="G14" s="59">
        <f>SUM(G5:G13)</f>
        <v>0</v>
      </c>
      <c r="H14" s="36">
        <f>SUM(H5:H13)</f>
        <v>0</v>
      </c>
      <c r="I14" s="37">
        <f>SUM(I5:I13)</f>
        <v>0</v>
      </c>
      <c r="J14" s="9"/>
      <c r="K14" s="69">
        <f aca="true" t="shared" si="9" ref="K14:N14">SUM(K5:K13)</f>
        <v>1009735</v>
      </c>
      <c r="L14" s="77">
        <f t="shared" si="9"/>
        <v>0</v>
      </c>
      <c r="M14" s="33">
        <f t="shared" si="9"/>
        <v>0</v>
      </c>
      <c r="N14" s="78">
        <f t="shared" si="9"/>
        <v>0</v>
      </c>
    </row>
    <row r="15" spans="1:14" ht="15">
      <c r="A15" s="29"/>
      <c r="B15" s="10"/>
      <c r="C15" s="10"/>
      <c r="D15" s="10"/>
      <c r="E15" s="10"/>
      <c r="F15" s="24"/>
      <c r="G15" s="25"/>
      <c r="H15" s="25"/>
      <c r="I15" s="25"/>
      <c r="J15" s="9"/>
      <c r="K15" s="26"/>
      <c r="L15" s="25"/>
      <c r="M15" s="25"/>
      <c r="N15" s="25"/>
    </row>
    <row r="16" spans="1:14" ht="15.75">
      <c r="A16" s="88" t="s">
        <v>32</v>
      </c>
      <c r="B16" s="88"/>
      <c r="C16" s="10"/>
      <c r="D16" s="11"/>
      <c r="E16" s="13"/>
      <c r="F16" s="13"/>
      <c r="G16" s="14"/>
      <c r="H16" s="14"/>
      <c r="I16" s="14"/>
      <c r="J16" s="12"/>
      <c r="K16" s="12"/>
      <c r="L16" s="14"/>
      <c r="M16" s="14"/>
      <c r="N16" s="14"/>
    </row>
    <row r="17" spans="1:4" ht="15.75">
      <c r="A17" s="28" t="s">
        <v>33</v>
      </c>
      <c r="B17" s="28"/>
      <c r="C17" s="79">
        <f>F14+K14</f>
        <v>3050600</v>
      </c>
      <c r="D17" s="79"/>
    </row>
    <row r="18" spans="1:4" ht="15.75">
      <c r="A18" s="80" t="s">
        <v>34</v>
      </c>
      <c r="B18" s="81"/>
      <c r="C18" s="79">
        <f>C17*0.21</f>
        <v>640626</v>
      </c>
      <c r="D18" s="79"/>
    </row>
    <row r="19" spans="1:4" ht="16.5" thickBot="1">
      <c r="A19" s="27" t="s">
        <v>35</v>
      </c>
      <c r="B19" s="27"/>
      <c r="C19" s="82">
        <f>C17*1.21</f>
        <v>3691226</v>
      </c>
      <c r="D19" s="82"/>
    </row>
    <row r="20" spans="1:4" ht="16.5" thickTop="1">
      <c r="A20" s="104" t="s">
        <v>36</v>
      </c>
      <c r="B20" s="104"/>
      <c r="C20" s="83">
        <f>G14+L14</f>
        <v>0</v>
      </c>
      <c r="D20" s="83"/>
    </row>
    <row r="21" spans="1:6" ht="15.75">
      <c r="A21" s="105" t="s">
        <v>34</v>
      </c>
      <c r="B21" s="106"/>
      <c r="C21" s="79">
        <f>C20*0.21</f>
        <v>0</v>
      </c>
      <c r="D21" s="79"/>
      <c r="F21" s="42"/>
    </row>
    <row r="22" spans="1:6" ht="15.75">
      <c r="A22" s="107" t="s">
        <v>37</v>
      </c>
      <c r="B22" s="107"/>
      <c r="C22" s="79">
        <f>C20*1.21</f>
        <v>0</v>
      </c>
      <c r="D22" s="79"/>
      <c r="F22" s="42"/>
    </row>
    <row r="23" ht="15">
      <c r="D23" s="15"/>
    </row>
    <row r="24" ht="15">
      <c r="D24" s="15"/>
    </row>
    <row r="25" ht="15">
      <c r="D25" s="15"/>
    </row>
    <row r="26" ht="15">
      <c r="D26" s="15"/>
    </row>
    <row r="27" ht="15">
      <c r="D27" s="15"/>
    </row>
    <row r="28" ht="15">
      <c r="D28" s="15"/>
    </row>
    <row r="29" ht="15">
      <c r="D29" s="15"/>
    </row>
    <row r="30" ht="15">
      <c r="D30" s="15"/>
    </row>
    <row r="31" ht="15">
      <c r="D31" s="15"/>
    </row>
    <row r="32" ht="15">
      <c r="D32" s="15"/>
    </row>
    <row r="33" ht="15">
      <c r="D33" s="15"/>
    </row>
    <row r="34" ht="15">
      <c r="D34" s="15"/>
    </row>
    <row r="35" ht="15">
      <c r="D35" s="15"/>
    </row>
    <row r="36" ht="15">
      <c r="D36" s="15"/>
    </row>
    <row r="37" ht="15">
      <c r="D37" s="15"/>
    </row>
    <row r="38" ht="15">
      <c r="D38" s="15"/>
    </row>
    <row r="39" ht="15">
      <c r="D39" s="15"/>
    </row>
    <row r="40" ht="15">
      <c r="D40" s="15"/>
    </row>
    <row r="41" ht="15">
      <c r="D41" s="15"/>
    </row>
    <row r="42" ht="15">
      <c r="D42" s="15"/>
    </row>
  </sheetData>
  <mergeCells count="18">
    <mergeCell ref="J3:N3"/>
    <mergeCell ref="A1:B1"/>
    <mergeCell ref="A3:A4"/>
    <mergeCell ref="B3:B4"/>
    <mergeCell ref="C3:C4"/>
    <mergeCell ref="D3:D4"/>
    <mergeCell ref="A14:E14"/>
    <mergeCell ref="A21:B21"/>
    <mergeCell ref="C21:D21"/>
    <mergeCell ref="E3:I3"/>
    <mergeCell ref="A16:B16"/>
    <mergeCell ref="C22:D22"/>
    <mergeCell ref="C17:D17"/>
    <mergeCell ref="A18:B18"/>
    <mergeCell ref="C18:D18"/>
    <mergeCell ref="C19:D19"/>
    <mergeCell ref="A20:B20"/>
    <mergeCell ref="C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Koprajdová</dc:creator>
  <cp:keywords/>
  <dc:description/>
  <cp:lastModifiedBy>Petra Koprajdová</cp:lastModifiedBy>
  <dcterms:created xsi:type="dcterms:W3CDTF">2022-05-26T11:55:54Z</dcterms:created>
  <dcterms:modified xsi:type="dcterms:W3CDTF">2022-06-03T11:12:58Z</dcterms:modified>
  <cp:category/>
  <cp:version/>
  <cp:contentType/>
  <cp:contentStatus/>
</cp:coreProperties>
</file>