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7"/>
  <workbookPr defaultThemeVersion="166925"/>
  <bookViews>
    <workbookView xWindow="0" yWindow="0" windowWidth="28800" windowHeight="12225" activeTab="0"/>
  </bookViews>
  <sheets>
    <sheet name="Rekapitulace" sheetId="3" r:id="rId1"/>
    <sheet name="SIM" sheetId="1" r:id="rId2"/>
  </sheets>
  <definedNames>
    <definedName name="AL_obvodový_plášť">#REF!</definedName>
    <definedName name="Excel_BuiltIn_Print_Titles_1" localSheetId="0">'Rekapitulace'!#REF!</definedName>
    <definedName name="Excel_BuiltIn_Print_Titles_1" localSheetId="1">'SIM'!$C$2:$HQ$2</definedName>
    <definedName name="Excel_BuiltIn_Print_Titles_1">#REF!</definedName>
    <definedName name="IS">#REF!</definedName>
    <definedName name="Izolace_akustické">#REF!</definedName>
    <definedName name="Izolace_proti_vodě">#REF!</definedName>
    <definedName name="Komunikace">#REF!</definedName>
    <definedName name="Konstrukce_klempířské">#REF!</definedName>
    <definedName name="Konstrukce_tesařské">#REF!</definedName>
    <definedName name="Konstrukce_truhlářské">#REF!</definedName>
    <definedName name="Kovové_stavební_doplňkové_konstrukce">#REF!</definedName>
    <definedName name="KSDK">#REF!</definedName>
    <definedName name="Malby__tapety__nátěry__nástřiky">#REF!</definedName>
    <definedName name="NaVedomi">#REF!</definedName>
    <definedName name="Objekty">#REF!</definedName>
    <definedName name="Obklady_keramické">#REF!</definedName>
    <definedName name="_xlnm.Print_Area" localSheetId="0">'Rekapitulace'!$A$1:$E$10</definedName>
    <definedName name="_xlnm.Print_Area" localSheetId="1">'SIM'!$A$2:$L$40</definedName>
    <definedName name="Ostatní_výrobky">#REF!</definedName>
    <definedName name="OUD">#REF!</definedName>
    <definedName name="Podhl">#REF!</definedName>
    <definedName name="Podhledy">#REF!</definedName>
    <definedName name="Predmet">#REF!</definedName>
    <definedName name="Prilohy">#REF!</definedName>
    <definedName name="PS">#REF!</definedName>
    <definedName name="REKAPITULACE">#REF!</definedName>
    <definedName name="Sádrokartonové_konstrukce">#REF!</definedName>
    <definedName name="Vodorovné_konstrukce">#REF!</definedName>
    <definedName name="Z_4D0D2B2A_9DF8_458C_AAEE_86A80A3339F0_.wvu.Cols" localSheetId="1" hidden="1">'SIM'!#REF!</definedName>
    <definedName name="Z_4D0D2B2A_9DF8_458C_AAEE_86A80A3339F0_.wvu.FilterData" localSheetId="1" hidden="1">'SIM'!$A$2:$I$48</definedName>
    <definedName name="Z_4D0D2B2A_9DF8_458C_AAEE_86A80A3339F0_.wvu.PrintArea" localSheetId="1" hidden="1">'SIM'!$A$2:$I$48</definedName>
    <definedName name="Z_4D0D2B2A_9DF8_458C_AAEE_86A80A3339F0_.wvu.PrintTitles" localSheetId="1" hidden="1">'SIM'!$2:$2</definedName>
    <definedName name="Z_663F3EEA_54DF_4CA4_AC64_811AA139A51B_.wvu.FilterData" localSheetId="1" hidden="1">'SIM'!$A$2:$I$48</definedName>
    <definedName name="Z_8739B187_5193_4A50_AB3C_AACA053D53F9_.wvu.Cols" localSheetId="1" hidden="1">'SIM'!#REF!</definedName>
    <definedName name="Z_8739B187_5193_4A50_AB3C_AACA053D53F9_.wvu.FilterData" localSheetId="1" hidden="1">'SIM'!$A$2:$I$48</definedName>
    <definedName name="Z_C813679C_1F25_4E8B_B995_533787F0CCF2_.wvu.Cols" localSheetId="1" hidden="1">'SIM'!#REF!</definedName>
    <definedName name="Z_C813679C_1F25_4E8B_B995_533787F0CCF2_.wvu.FilterData" localSheetId="1" hidden="1">'SIM'!$A$2:$I$48</definedName>
    <definedName name="Z_C813679C_1F25_4E8B_B995_533787F0CCF2_.wvu.PrintArea" localSheetId="1" hidden="1">'SIM'!$A$2:$I$48</definedName>
    <definedName name="Z_C813679C_1F25_4E8B_B995_533787F0CCF2_.wvu.PrintTitles" localSheetId="1" hidden="1">'SIM'!$2:$2</definedName>
    <definedName name="Z_D80F4BCD_90E6_4CF9_BB80_CD28A212AF14_.wvu.Cols" localSheetId="1" hidden="1">'SIM'!#REF!</definedName>
    <definedName name="Z_D80F4BCD_90E6_4CF9_BB80_CD28A212AF14_.wvu.FilterData" localSheetId="1" hidden="1">'SIM'!$A$2:$I$48</definedName>
    <definedName name="Z_D80F4BCD_90E6_4CF9_BB80_CD28A212AF14_.wvu.PrintArea" localSheetId="1" hidden="1">'SIM'!$A$2:$I$48</definedName>
    <definedName name="Z_D80F4BCD_90E6_4CF9_BB80_CD28A212AF14_.wvu.PrintTitles" localSheetId="1" hidden="1">'SIM'!$2:$2</definedName>
    <definedName name="Z_F18F5723_E1DD_4928_A1A8_38350028BAD1_.wvu.Cols" localSheetId="1" hidden="1">'SIM'!#REF!</definedName>
    <definedName name="Z_F18F5723_E1DD_4928_A1A8_38350028BAD1_.wvu.FilterData" localSheetId="1" hidden="1">'SIM'!$A$2:$I$2</definedName>
    <definedName name="Z_F18F5723_E1DD_4928_A1A8_38350028BAD1_.wvu.PrintArea" localSheetId="1" hidden="1">'SIM'!$A$2:$I$47</definedName>
    <definedName name="Z_F18F5723_E1DD_4928_A1A8_38350028BAD1_.wvu.PrintTitles" localSheetId="1" hidden="1">'SIM'!$2:$2</definedName>
    <definedName name="Základy">#REF!</definedName>
    <definedName name="Zemní_práce">#REF!</definedName>
    <definedName name="ZPRACOVATEL">#REF!</definedName>
    <definedName name="Zprava">#REF!</definedName>
    <definedName name="_xlnm.Print_Titles" localSheetId="1">'SIM'!$2:$2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<sst xmlns="http://schemas.openxmlformats.org/spreadsheetml/2006/main" count="100" uniqueCount="73">
  <si>
    <t>pořadové číslo</t>
  </si>
  <si>
    <t>název</t>
  </si>
  <si>
    <t>referenční výrobce</t>
  </si>
  <si>
    <t>referenční typové označení</t>
  </si>
  <si>
    <t>popis</t>
  </si>
  <si>
    <t>popis - minimální parametry</t>
  </si>
  <si>
    <t>množstevní jednotka</t>
  </si>
  <si>
    <t>Množství</t>
  </si>
  <si>
    <t>Kč/jednotka bez_DPH</t>
  </si>
  <si>
    <t>cena celkem bez DPH</t>
  </si>
  <si>
    <t>CENA CELKEM BEZ DPH:</t>
  </si>
  <si>
    <t>ks</t>
  </si>
  <si>
    <t>kpl</t>
  </si>
  <si>
    <t>počet</t>
  </si>
  <si>
    <t>cena celkem / Kč bez DPH</t>
  </si>
  <si>
    <t>V případě že výrobce na daný produkt poskytuje záruku delší než dva roky, bude uplatněna délka záruky stanovená výrobcem.</t>
  </si>
  <si>
    <t>Mini PC</t>
  </si>
  <si>
    <t>DPH celkem:</t>
  </si>
  <si>
    <t>cena celkem bez DPH:</t>
  </si>
  <si>
    <t>cena celkem s DPH:</t>
  </si>
  <si>
    <r>
      <t xml:space="preserve">Poznámka: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</si>
  <si>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PTZ IP kamera</t>
  </si>
  <si>
    <t>IP kamera pevná</t>
  </si>
  <si>
    <t>IP kamera s objektivem f = max. 3 - min. 8 mm - dálkově ovládaným s automatickým ostřením. Videokomprese min. H.264, MJEPG. HTTPS, SSL. Snímková rychlost min. 25 fps @ 1920x1080, rozlišení min. 1920 x1080. Snímající horizontální úhel objektivu při nejširší pozici objektivu min. 100°. Napájení PoE.  API pro integraci.</t>
  </si>
  <si>
    <t>IP PTZ kamera s minimálními parametry: 30x optický zoom, pan - +/- 170°, tilt -20–90°, rozlišení 1920x1080@60 Hz, videokomprese min. H.264, MJEPG, napájení PoE, vzdálené ovládání PTZ. Držák PTZ kamery pro umístění na stativ.</t>
  </si>
  <si>
    <t>Video enkodér</t>
  </si>
  <si>
    <t>Video převodník z VGA/DVI/HDMI na RTPS, rozlišení min. 1920x1080 obr. bodů. Kódování do MJPEG a H264. Průchozí video výstup.</t>
  </si>
  <si>
    <t>Dante reprosoustava</t>
  </si>
  <si>
    <t>Aktivní síťová (Dante) reprosoustava s minimálními parametry: Dante připojení pro přenos audio signálu – 4 kanály, výkon 10W, napájení PoE, ovladač hlasitosti, EQ</t>
  </si>
  <si>
    <t>Mikrofon</t>
  </si>
  <si>
    <t>Super-cardiod mikrofon s max. rozměry 120 mm, průměr 30 mm, připojení XLR.</t>
  </si>
  <si>
    <t>Bezdrátový mikrofon</t>
  </si>
  <si>
    <t>Bezdrátový systém odposlechu</t>
  </si>
  <si>
    <t>UHF bezdrátový set pro odposlech - sluchátko, min. 1500 přeladitelných freq. IR nastavení, výkon vysílače min. 30 mW.</t>
  </si>
  <si>
    <t>UHF bezdrátový set - náhlavní mikrofon se superkardioidní charakteristikou, min. 1500 přeladitelných freq., pilot tone, diverzitní příjem, IR nastavení vysílač -&gt; přijímač, výkon vysílače min. 30 mW, provoz min. 6 hodin, 2x AA baterie</t>
  </si>
  <si>
    <t>Dante převodník</t>
  </si>
  <si>
    <t>Stolní mikrofon</t>
  </si>
  <si>
    <t>Mikrofon na husím krku se stojanem na stůl s přepínacím tlačítkem pro možnost dvoukanálové komunikace.</t>
  </si>
  <si>
    <t>Mixážní systém</t>
  </si>
  <si>
    <t>Mixážní matice s digitálním signálovým processingem, min. parametry: 4 symetrické vstupy (Line/Mic) / 4 symetrické výstupy, vstupy s automatickou eliminací ozvěny (AEC), Dante připojení,  32x32 zvukových kanálů prostřednictvím Dante protokolu, ethernet pro nastavení, kontrolu a monitoring.</t>
  </si>
  <si>
    <t>Dotykový monitor</t>
  </si>
  <si>
    <t>LCD dotykový monitor úhlopříčka min. 22", max. 24" (z důvodu mobility). Rozlišení min. 1920x1080 obr. bodů.</t>
  </si>
  <si>
    <t>All-in-one PC</t>
  </si>
  <si>
    <t>PC malých rozměrů pro umístění za monitor, včetně úchytu na monitor. Výkon a operační systém odpovídající potřebám simulačního SW pro plynulý provoz SW. Klávesnice a myš.</t>
  </si>
  <si>
    <t>AIO PC - monitor úhlopřičky min. 21", max. 24". Rozlišení min. 1920x1080 obr. bodů. Vestavné PC.  Výkon a operační systém odpovídající potřebám simulačního SW pro plynulý provoz SW. Klávesnice a myš.</t>
  </si>
  <si>
    <t>Tablet</t>
  </si>
  <si>
    <t>Tablet s klávesnicí (klávesnice sloužící jako kryt). Úhlopříčka min. 11“, s operačním systémem kompatibilním pro běh simulačního SW s dostatečným výkonem pro plynulý běh SW.</t>
  </si>
  <si>
    <t>Projektor</t>
  </si>
  <si>
    <t>Přenosný datový projektor pro debriefing s minimálními parametry:
Rozlišení 1920x1080 obr. bodů, svítivost min. 3 000 lm, připojení HDMI. Váha max. 2 kg.</t>
  </si>
  <si>
    <t>Stativ</t>
  </si>
  <si>
    <t>19" rack</t>
  </si>
  <si>
    <t>Box pro rack</t>
  </si>
  <si>
    <t>Polstrovaný stohovatelný box pro 19" rack s držadlem a západkami, hliníková ochrana rohů.</t>
  </si>
  <si>
    <t>Síťové prvky</t>
  </si>
  <si>
    <t>Potřebné síťové (Etehrnet) prvky pro provoz systému.</t>
  </si>
  <si>
    <t xml:space="preserve">Atypická racková skříň s opláštěním. Min.4 - max.5 RU, včetně patch panelů s konektorty pro propojení komponent simulačního systému. Konektory v provední pro staging s abrevným označením korespondujícím s barevným označení konektorů u kabelů, aby bylo docíleno jednoduchého zapojení systému. </t>
  </si>
  <si>
    <t>Software musí umožňovat přípravu šablon scénářů. V šabloně scénáře musí být umožněno používat:
• Média (obrazové soubory standardních formátů – MP3 pro zvuk, MP4/H.264 pro video a JPG pro obrázky), které mohou být zobrazeny v určitém scénáři na All-In-one PC.
• Zvuky (ruch nemocničního prostředí, zvuk sanitního vozu apod. ve standardním zvukovém formátu MP3), které mohou být přehrávány v určitém scénáři.
• Kontrolní seznamy (checklisty) pro kontrolu nebo zkoušení v dané situaci.
• Záložky a značky používané v daném scénáři.</t>
  </si>
  <si>
    <t>Část SW pro přípravu scénářů.</t>
  </si>
  <si>
    <t>Část SW pro mobilní zařízení</t>
  </si>
  <si>
    <t>Software a všechny části simulačního systému musí být ovládány pomocí jednoduchého uživatelského rozhraní na řídícím PC. To musí být navrženo tak, aby lektor nemusel mít žádnou technickou AV a IT odbornost, a přesto uměl jednoduše ovládat simulaci.
Software a celé simulační řešení musí fungovat autonomně – bez nutnosti připojení do sítě internet. Ovládání řídicího software musí být umožněno na dotykové obrazovce, klávesnicí a myší.  šechny video kanály z kamer a video zachycujících jednotek (enkodérů), které jsou připojeny k systému, musí být přístupné v SW. Ovládání kamery (pohyb, zoom, ostření) musí být možné přímo v SW a bez nutnosti externích ovladačů joysticku. Software musí umožnit definovat „pohledy“ z video kanálů. Software musí umožnit výběr šablon nebo jednoduché vytvoření rozvržení pro rozložení video kanálů na obrazovce. Software musí umožnit zobrazit různé typy rozložení na obrazovce – min. rozdělení na 4 obrazovky, 1 velký obraz, tři malé, obraz v obraze (PiP). Video a zvuk musí být dokonale synchronizovány. Při spuštění nahrávání musí být zaznamenány všechny video kanály v aktuálně vybraném rozložení zobrazení. Každý video kanál musí být zaznamenán samostatně, nejméně v rozlišení 1920x1080 se snímkovací frekvencí 25 snímků za sekundu nebo vyšší. Software musí umět zaznamenávat najednou minimálně 4 video kanály současně – např. všechny tři kamery + výstup ze simulátoru. SW musí být schopen nahrávat video signál z IP kamer, ale také ze simulátorů, stejně jako z dalšího skutečného nebo simulovaného zdravotnického zařízení s výstupem DVI, HDMI. SW musí umožnit označovat a komentovat důležité události během simulačního záznamu vytvořením časové značky, která je přidána do seznamu časových značek nebo do časové osy. Pomocí klávesnice musí být uživatel schopen navíc doplnit ke značkám anotace. SW musí zaznamenávat veškerou, v daném scénáři, zvolenou audio komunikaci. SW musí nabídnout zvukové ovládání pro všechny připojené zvukové kanály. Musí být umožněno ztlumit nebo zapnout každý jednotlivý zvukový kanál pro nahrávání před a během nahrávání. Software musí umožnit ovládání obsahu zobrazeného na All-in-one PC, tzn. umožnit vybrat snímky, videa nebo dokumenty PDF, které patří k připravenému scénáři, a aktivovat nebo deaktivovat jejich zobrazení na AIO PC v simulační místnosti. Musí být možné přehrávat zvukové soubory přes reproduktory v místnosti. Software musí umožňovat možnost okamžitého smazání nahrávky po proběhlém debriefingu.</t>
  </si>
  <si>
    <t>Část SW pro debriefing</t>
  </si>
  <si>
    <t>Část SW pro přístup k záznamům</t>
  </si>
  <si>
    <t>SW řešení musí být na bázi webového prohlížeče, kde lze uložené záznamy (vyhledávané podle data, účastníka, instruktora, scénáře atd.) prohlížet, poznámky editovat a videa mazat. Toto řešení musí také umožňovat export, dekódování a stahování jednotlivých videozáznamů (obsahujících všechny zaznamenané video a zvukové kanály simulace) do jednoho videa v běžném formátu, jako je např. mp4/H.264.</t>
  </si>
  <si>
    <t>PC malých rozměrů pro umístění do malého racku. Výkon a operační systém odpovídající potřebám simulačního SW pro plynulý provoz SW. Klávesnice a myš.</t>
  </si>
  <si>
    <t>Stativ na trojnožce s ramenem, pro upevnění kamer a mikrofonu, včetně potřebných redukcí a kloubových spojů umožňující natáčení a naklápění.</t>
  </si>
  <si>
    <t>Část ovládací a nahrávací SW</t>
  </si>
  <si>
    <t>Dodávka a předvedení celého simulačního systému</t>
  </si>
  <si>
    <t>SW na mobilním zařízení musí umožňovat funkce vkládání značek a anotací k záznamům stejně jako v SW na PC. Software musí umožňovat přidávat značky a poznámky v mobilním zařízení v průběhu simulace. Značky a poznámky musí být uloženy a spojeny se záznamem.</t>
  </si>
  <si>
    <t>SW musí umožňovat následující: 
• Nahrané videozáznamy musí být k dispozici pro video debriefing okamžitě po dokončení nahrávání. 
• Aby se mohl instruktor neomezeně pohybovat po místnosti, řešení musí umožňovat ovládat debriefing software z mobilního zařízení (tabletu).
• Debriefing software musí umožnit instruktorovi otevřít zaznamenané video s tím, že vidí seznam značek a anotací vytvořených v průběhu simulace. Musí být možné přímo přejít na značku vytvořenou během nahrávání a přehrát video od této značky.
• Software musí umožňovat otevření a zobrazení všech souborů, které byly zobrazeny na obrazovce mediálního systému (All-in-one PC) v průběhu přípravy (rentgenové snímky apod.) znovu během rozboru na obrazovce.
• Debriefing software musí umožnit zobrazit na projektoru, nebo displeji všechny nahrané video signály najednou na celou plochu, tzv. hlavní mix., i jednotlivé video signály separátně, zvlášť.</t>
  </si>
  <si>
    <t>Převodník analogového audia na Dante. Min. 4 x analogový vstup pro převod na Dante, min 4x analogový audio výstup pro převod z Dante. Podpora 48V phantom power</t>
  </si>
  <si>
    <t xml:space="preserve">Doprava zboží (celého simulačního systému) a technického a školícího týmu. Rozbalení a předvedení zapojení a zprovoznění simulačního systému, zaškolení na SW simulačního systému, následné zabalení celého simulačního systému do stavu pro převoz/uskladnění, vyhotovení a předání návodu na zapojení. </t>
  </si>
  <si>
    <t>AV TECHNOLOGIE - Simulační systém</t>
  </si>
  <si>
    <t>Simulační systém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</si>
</sst>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Kč&quot;* #,##0.00_);_(&quot;Kč&quot;* \(#,##0.00\);_(&quot;Kč&quot;* &quot;-&quot;??_);_(@_)"/>
    <numFmt numFmtId="165" formatCode="_-* #,##0\ &quot;Kč&quot;_-;\-* #,##0\ &quot;Kč&quot;_-;_-* &quot;-&quot;??\ &quot;Kč&quot;_-;_-@_-"/>
    <numFmt numFmtId="166" formatCode="#,##0\ &quot;Kč&quot;"/>
    <numFmt numFmtId="167" formatCode="_-* #,##0\ [$€-484]_-;\-* #,##0\ [$€-484]_-;_-* &quot;-&quot;\ [$€-484]_-;_-@_-"/>
    <numFmt numFmtId="168" formatCode="#,##0.00\ &quot;Kč&quot;"/>
  </numFmts>
  <fonts count="17">
    <font>
      <sz val="10"/>
      <name val="Arial CE"/>
      <family val="2"/>
    </font>
    <font>
      <sz val="10"/>
      <name val="Arial"/>
      <family val="2"/>
    </font>
    <font>
      <sz val="11"/>
      <color theme="1"/>
      <name val="Calibri"/>
      <family val="2"/>
      <scheme val="minor"/>
    </font>
    <font>
      <sz val="10"/>
      <color indexed="8"/>
      <name val="Arial CE"/>
      <family val="2"/>
    </font>
    <font>
      <b/>
      <sz val="14"/>
      <color indexed="8"/>
      <name val="Arial CE"/>
      <family val="2"/>
    </font>
    <font>
      <b/>
      <sz val="14"/>
      <name val="Arial CE"/>
      <family val="2"/>
    </font>
    <font>
      <i/>
      <sz val="10"/>
      <name val="Arial CE"/>
      <family val="2"/>
    </font>
    <font>
      <u val="single"/>
      <sz val="10"/>
      <color indexed="12"/>
      <name val="Arial CE"/>
      <family val="2"/>
    </font>
    <font>
      <sz val="14"/>
      <name val="Arial CE"/>
      <family val="2"/>
    </font>
    <font>
      <b/>
      <sz val="10"/>
      <name val="Arial CE"/>
      <family val="2"/>
    </font>
    <font>
      <b/>
      <sz val="22"/>
      <name val="Arial CE"/>
      <family val="2"/>
    </font>
    <font>
      <b/>
      <sz val="8"/>
      <name val="Arial CE"/>
      <family val="2"/>
    </font>
    <font>
      <b/>
      <sz val="10"/>
      <color indexed="10"/>
      <name val="Arial CE"/>
      <family val="2"/>
    </font>
    <font>
      <sz val="10"/>
      <color indexed="10"/>
      <name val="Arial CE"/>
      <family val="2"/>
    </font>
    <font>
      <b/>
      <u val="single"/>
      <sz val="8"/>
      <name val="Arial CE"/>
      <family val="2"/>
    </font>
    <font>
      <sz val="12"/>
      <name val="Times New Roman CE"/>
      <family val="2"/>
    </font>
    <font>
      <sz val="10"/>
      <color indexed="8"/>
      <name val="Arial"/>
      <family val="2"/>
    </font>
  </fonts>
  <fills count="4">
    <fill>
      <patternFill/>
    </fill>
    <fill>
      <patternFill patternType="gray125"/>
    </fill>
    <fill>
      <patternFill patternType="solid">
        <fgColor theme="0"/>
        <bgColor indexed="64"/>
      </patternFill>
    </fill>
    <fill>
      <patternFill patternType="solid">
        <fgColor indexed="22"/>
        <bgColor indexed="64"/>
      </patternFill>
    </fill>
  </fills>
  <borders count="2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medium"/>
    </border>
    <border>
      <left/>
      <right/>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style="medium"/>
      <top style="thin"/>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bottom style="medium"/>
    </border>
    <border>
      <left style="thin"/>
      <right style="medium"/>
      <top/>
      <bottom style="thin"/>
    </border>
    <border>
      <left/>
      <right style="thin"/>
      <top style="thin"/>
      <bottom style="thin"/>
    </border>
    <border>
      <left style="thin"/>
      <right style="thin"/>
      <top/>
      <bottom style="thin"/>
    </border>
    <border>
      <left style="medium"/>
      <right style="thin"/>
      <top/>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right style="thin"/>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7"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 fillId="0" borderId="0">
      <alignment/>
      <protection/>
    </xf>
    <xf numFmtId="0" fontId="7" fillId="0" borderId="0" applyNumberFormat="0" applyFill="0" applyBorder="0">
      <alignment/>
      <protection locked="0"/>
    </xf>
    <xf numFmtId="0" fontId="0" fillId="0" borderId="0">
      <alignment/>
      <protection/>
    </xf>
    <xf numFmtId="0" fontId="15" fillId="0" borderId="0">
      <alignment/>
      <protection/>
    </xf>
  </cellStyleXfs>
  <cellXfs count="72">
    <xf numFmtId="0" fontId="0" fillId="0" borderId="0" xfId="0"/>
    <xf numFmtId="0" fontId="3" fillId="0" borderId="0" xfId="0" applyFont="1" applyAlignment="1" applyProtection="1">
      <alignment horizontal="center" vertical="center"/>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0" fillId="0" borderId="1" xfId="0" applyFont="1" applyBorder="1" applyAlignment="1">
      <alignment horizontal="center" vertical="top" wrapText="1" shrinkToFit="1"/>
    </xf>
    <xf numFmtId="0" fontId="0" fillId="0" borderId="2" xfId="0" applyFont="1" applyBorder="1" applyAlignment="1" applyProtection="1">
      <alignment horizontal="center" vertical="top" wrapText="1" shrinkToFit="1"/>
      <protection locked="0"/>
    </xf>
    <xf numFmtId="0" fontId="0" fillId="0" borderId="2" xfId="0" applyBorder="1" applyAlignment="1" applyProtection="1">
      <alignment horizontal="center" vertical="top" wrapText="1" shrinkToFit="1"/>
      <protection locked="0"/>
    </xf>
    <xf numFmtId="0" fontId="0" fillId="0" borderId="2" xfId="0" applyBorder="1" applyAlignment="1">
      <alignment horizontal="center" vertical="top" wrapText="1" shrinkToFit="1"/>
    </xf>
    <xf numFmtId="0" fontId="0" fillId="0" borderId="2" xfId="0" applyBorder="1" applyAlignment="1" applyProtection="1">
      <alignment horizontal="center" vertical="top" textRotation="90" wrapText="1" shrinkToFit="1"/>
      <protection locked="0"/>
    </xf>
    <xf numFmtId="0" fontId="0" fillId="0" borderId="3" xfId="0" applyFont="1" applyBorder="1" applyAlignment="1" applyProtection="1">
      <alignment horizontal="center" vertical="top" wrapText="1" shrinkToFit="1"/>
      <protection locked="0"/>
    </xf>
    <xf numFmtId="0" fontId="0" fillId="0" borderId="0" xfId="0" applyProtection="1">
      <protection locked="0"/>
    </xf>
    <xf numFmtId="0" fontId="8" fillId="0" borderId="4" xfId="0" applyFont="1" applyBorder="1" applyAlignment="1" applyProtection="1">
      <alignment horizontal="center" vertical="center"/>
      <protection locked="0"/>
    </xf>
    <xf numFmtId="0" fontId="8" fillId="0" borderId="5" xfId="0" applyFont="1" applyBorder="1" applyProtection="1">
      <protection locked="0"/>
    </xf>
    <xf numFmtId="0" fontId="5" fillId="0" borderId="5" xfId="0" applyFont="1" applyBorder="1" applyAlignment="1" applyProtection="1">
      <alignment vertical="center"/>
      <protection locked="0"/>
    </xf>
    <xf numFmtId="1" fontId="8" fillId="0" borderId="5" xfId="0" applyNumberFormat="1" applyFont="1" applyBorder="1" applyProtection="1">
      <protection locked="0"/>
    </xf>
    <xf numFmtId="165" fontId="5" fillId="0" borderId="6" xfId="0" applyNumberFormat="1" applyFont="1" applyBorder="1" applyAlignment="1" applyProtection="1">
      <alignment horizontal="right" vertical="center"/>
      <protection locked="0"/>
    </xf>
    <xf numFmtId="0" fontId="0" fillId="0" borderId="0" xfId="0" applyFont="1" applyAlignment="1" applyProtection="1">
      <alignment horizontal="center" vertical="center"/>
      <protection locked="0"/>
    </xf>
    <xf numFmtId="1" fontId="0" fillId="0" borderId="0" xfId="0" applyNumberFormat="1" applyProtection="1">
      <protection locked="0"/>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166" fontId="9" fillId="0" borderId="9" xfId="0" applyNumberFormat="1" applyFont="1" applyBorder="1" applyAlignment="1">
      <alignment horizontal="center" vertical="top" wrapText="1" shrinkToFit="1"/>
    </xf>
    <xf numFmtId="0" fontId="0" fillId="0" borderId="0" xfId="0" applyFont="1" applyAlignment="1">
      <alignment horizontal="center" vertical="center"/>
    </xf>
    <xf numFmtId="164" fontId="0" fillId="0" borderId="0" xfId="25" applyFont="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left" vertical="top"/>
    </xf>
    <xf numFmtId="0" fontId="12" fillId="0" borderId="0" xfId="0" applyFont="1" applyAlignment="1">
      <alignment horizontal="center" vertical="center"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5" fillId="0" borderId="10"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wrapText="1" shrinkToFit="1"/>
      <protection locked="0"/>
    </xf>
    <xf numFmtId="0" fontId="0"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65" fontId="0" fillId="0" borderId="14" xfId="20" applyNumberFormat="1" applyFont="1" applyBorder="1" applyAlignment="1" applyProtection="1">
      <alignment horizontal="center" vertical="center"/>
      <protection locked="0"/>
    </xf>
    <xf numFmtId="0" fontId="1" fillId="0" borderId="14" xfId="23" applyFont="1" applyBorder="1" applyAlignment="1">
      <alignment vertical="top" wrapText="1"/>
      <protection/>
    </xf>
    <xf numFmtId="0" fontId="0" fillId="0" borderId="14" xfId="23" applyFont="1" applyBorder="1" applyAlignment="1">
      <alignment vertical="center" wrapText="1"/>
      <protection/>
    </xf>
    <xf numFmtId="0" fontId="1" fillId="0" borderId="14" xfId="0" applyFont="1" applyBorder="1" applyAlignment="1" applyProtection="1">
      <alignment horizontal="center" vertical="center" wrapText="1"/>
      <protection locked="0"/>
    </xf>
    <xf numFmtId="165" fontId="1" fillId="0" borderId="14" xfId="2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0" fontId="1" fillId="0" borderId="14" xfId="23" applyFont="1" applyBorder="1" applyAlignment="1">
      <alignment wrapText="1"/>
      <protection/>
    </xf>
    <xf numFmtId="0" fontId="0" fillId="0" borderId="14" xfId="0" applyBorder="1" applyAlignment="1">
      <alignment vertical="top" wrapText="1"/>
    </xf>
    <xf numFmtId="167" fontId="0" fillId="0" borderId="0" xfId="0" applyNumberFormat="1" applyAlignment="1" applyProtection="1">
      <alignment horizontal="left" vertical="center"/>
      <protection locked="0"/>
    </xf>
    <xf numFmtId="0" fontId="0" fillId="0" borderId="14" xfId="0" applyBorder="1" applyAlignment="1" applyProtection="1">
      <alignment vertical="top" wrapText="1"/>
      <protection locked="0"/>
    </xf>
    <xf numFmtId="0" fontId="1" fillId="0" borderId="14" xfId="24" applyFont="1" applyBorder="1" applyAlignment="1">
      <alignment vertical="top" wrapText="1"/>
      <protection/>
    </xf>
    <xf numFmtId="168" fontId="9" fillId="0" borderId="15" xfId="0" applyNumberFormat="1" applyFont="1" applyBorder="1" applyAlignment="1">
      <alignment horizontal="right" vertical="center"/>
    </xf>
    <xf numFmtId="168" fontId="0" fillId="0" borderId="16" xfId="0" applyNumberFormat="1" applyFont="1" applyBorder="1" applyAlignment="1">
      <alignment horizontal="right" vertical="center" wrapText="1"/>
    </xf>
    <xf numFmtId="0" fontId="1" fillId="0" borderId="14" xfId="0" applyFont="1" applyBorder="1" applyAlignment="1" applyProtection="1">
      <alignment vertical="top" wrapText="1"/>
      <protection locked="0"/>
    </xf>
    <xf numFmtId="165" fontId="0" fillId="2" borderId="14" xfId="20" applyNumberFormat="1" applyFont="1" applyFill="1" applyBorder="1" applyAlignment="1" applyProtection="1">
      <alignment horizontal="center" vertical="center"/>
      <protection locked="0"/>
    </xf>
    <xf numFmtId="0" fontId="1" fillId="2" borderId="14" xfId="0" applyFont="1" applyFill="1" applyBorder="1" applyAlignment="1">
      <alignment vertical="center" wrapText="1"/>
    </xf>
    <xf numFmtId="0" fontId="1" fillId="0" borderId="14" xfId="29" applyFont="1" applyBorder="1" applyAlignment="1">
      <alignment vertical="top" wrapText="1"/>
      <protection/>
    </xf>
    <xf numFmtId="0" fontId="16" fillId="0" borderId="17" xfId="0" applyFont="1" applyBorder="1" applyAlignment="1">
      <alignment horizontal="center" vertical="center" wrapText="1"/>
    </xf>
    <xf numFmtId="0" fontId="1" fillId="0" borderId="14" xfId="24" applyFont="1" applyBorder="1" applyAlignment="1" applyProtection="1">
      <alignment vertical="top" wrapText="1"/>
      <protection locked="0"/>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166" fontId="0" fillId="0" borderId="18" xfId="0" applyNumberFormat="1" applyFont="1" applyBorder="1" applyAlignment="1">
      <alignment horizontal="right" vertical="center" wrapText="1"/>
    </xf>
    <xf numFmtId="0" fontId="0" fillId="0" borderId="19" xfId="0" applyFont="1" applyBorder="1" applyAlignment="1">
      <alignment horizontal="center" vertical="center" wrapText="1"/>
    </xf>
    <xf numFmtId="168" fontId="9" fillId="0" borderId="20" xfId="0" applyNumberFormat="1" applyFont="1" applyBorder="1" applyAlignment="1">
      <alignment horizontal="right" vertical="center"/>
    </xf>
    <xf numFmtId="0" fontId="1" fillId="0" borderId="17" xfId="29" applyFont="1" applyBorder="1" applyAlignment="1">
      <alignment vertical="top" wrapText="1"/>
      <protection/>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0" fillId="0" borderId="23" xfId="0" applyFont="1" applyBorder="1" applyAlignment="1">
      <alignmen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24" xfId="0" applyFont="1" applyBorder="1" applyAlignment="1">
      <alignment horizontal="right" vertical="center"/>
    </xf>
    <xf numFmtId="0" fontId="10" fillId="0" borderId="0" xfId="0" applyFont="1" applyAlignment="1">
      <alignment horizontal="center" vertical="center"/>
    </xf>
    <xf numFmtId="0" fontId="9" fillId="0" borderId="12" xfId="0" applyFont="1" applyBorder="1" applyAlignment="1">
      <alignment horizontal="right" vertical="center"/>
    </xf>
    <xf numFmtId="0" fontId="9" fillId="0" borderId="10" xfId="0" applyFont="1" applyBorder="1" applyAlignment="1">
      <alignment horizontal="right" vertical="center"/>
    </xf>
    <xf numFmtId="0" fontId="9" fillId="0" borderId="17" xfId="0" applyFont="1" applyBorder="1" applyAlignment="1">
      <alignment horizontal="right" vertical="center"/>
    </xf>
  </cellXfs>
  <cellStyles count="16">
    <cellStyle name="Normal" xfId="0"/>
    <cellStyle name="Percent" xfId="15"/>
    <cellStyle name="Currency" xfId="16"/>
    <cellStyle name="Currency [0]" xfId="17"/>
    <cellStyle name="Comma" xfId="18"/>
    <cellStyle name="Comma [0]" xfId="19"/>
    <cellStyle name="Měna" xfId="20"/>
    <cellStyle name="Hypertextový odkaz 2" xfId="21"/>
    <cellStyle name="Procenta 2" xfId="22"/>
    <cellStyle name="Normální 16" xfId="23"/>
    <cellStyle name="Normální 14" xfId="24"/>
    <cellStyle name="Měna 2" xfId="25"/>
    <cellStyle name="normální 2" xfId="26"/>
    <cellStyle name="Hypertextový odkaz 3" xfId="27"/>
    <cellStyle name="Normální 2 3" xfId="28"/>
    <cellStyle name="Normální 21"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2970-BDE0-4382-914A-B799CCC1A58F}">
  <sheetPr>
    <pageSetUpPr fitToPage="1"/>
  </sheetPr>
  <dimension ref="A1:F12"/>
  <sheetViews>
    <sheetView tabSelected="1" view="pageBreakPreview" zoomScale="130" zoomScaleSheetLayoutView="130" workbookViewId="0" topLeftCell="A1">
      <selection activeCell="E7" sqref="E7"/>
    </sheetView>
  </sheetViews>
  <sheetFormatPr defaultColWidth="9.125" defaultRowHeight="12.75"/>
  <cols>
    <col min="1" max="1" width="9.75390625" style="28" customWidth="1"/>
    <col min="2" max="2" width="80.25390625" style="28" customWidth="1"/>
    <col min="3" max="3" width="17.375" style="30" customWidth="1"/>
    <col min="4" max="4" width="13.00390625" style="26" customWidth="1"/>
    <col min="5" max="5" width="20.875" style="27" customWidth="1"/>
    <col min="6" max="6" width="15.125" style="28" customWidth="1"/>
    <col min="7" max="7" width="9.125" style="28" customWidth="1"/>
    <col min="8" max="8" width="9.375" style="28" bestFit="1" customWidth="1"/>
    <col min="9" max="16384" width="9.125" style="28" customWidth="1"/>
  </cols>
  <sheetData>
    <row r="1" spans="1:5" ht="28.5" thickBot="1">
      <c r="A1" s="68"/>
      <c r="B1" s="68"/>
      <c r="C1" s="68"/>
      <c r="D1" s="68"/>
      <c r="E1" s="68"/>
    </row>
    <row r="2" spans="1:5" s="22" customFormat="1" ht="26.25" thickBot="1">
      <c r="A2" s="19" t="s">
        <v>0</v>
      </c>
      <c r="B2" s="20" t="s">
        <v>4</v>
      </c>
      <c r="C2" s="20" t="s">
        <v>8</v>
      </c>
      <c r="D2" s="20" t="s">
        <v>13</v>
      </c>
      <c r="E2" s="21" t="s">
        <v>14</v>
      </c>
    </row>
    <row r="3" spans="1:5" s="22" customFormat="1" ht="21" customHeight="1" thickBot="1">
      <c r="A3" s="62" t="s">
        <v>71</v>
      </c>
      <c r="B3" s="63"/>
      <c r="C3" s="63"/>
      <c r="D3" s="63"/>
      <c r="E3" s="64"/>
    </row>
    <row r="4" spans="1:6" s="24" customFormat="1" ht="27" customHeight="1">
      <c r="A4" s="59">
        <v>1</v>
      </c>
      <c r="B4" s="57" t="s">
        <v>72</v>
      </c>
      <c r="C4" s="58">
        <f>SIM!I30</f>
        <v>0</v>
      </c>
      <c r="D4" s="56">
        <v>1</v>
      </c>
      <c r="E4" s="49">
        <f aca="true" t="shared" si="0" ref="E4">C4*D4</f>
        <v>0</v>
      </c>
      <c r="F4" s="23"/>
    </row>
    <row r="5" spans="1:5" s="22" customFormat="1" ht="26.25" customHeight="1">
      <c r="A5" s="69" t="s">
        <v>18</v>
      </c>
      <c r="B5" s="70"/>
      <c r="C5" s="70"/>
      <c r="D5" s="71"/>
      <c r="E5" s="60">
        <f>SUM(E4)</f>
        <v>0</v>
      </c>
    </row>
    <row r="6" spans="1:5" s="22" customFormat="1" ht="26.25" customHeight="1" thickBot="1">
      <c r="A6" s="65" t="s">
        <v>17</v>
      </c>
      <c r="B6" s="66"/>
      <c r="C6" s="66"/>
      <c r="D6" s="67"/>
      <c r="E6" s="48">
        <f>E5*0.21</f>
        <v>0</v>
      </c>
    </row>
    <row r="7" spans="1:5" s="22" customFormat="1" ht="26.25" customHeight="1" thickBot="1">
      <c r="A7" s="65" t="s">
        <v>19</v>
      </c>
      <c r="B7" s="66"/>
      <c r="C7" s="66"/>
      <c r="D7" s="67"/>
      <c r="E7" s="48">
        <f>SUM(E6,E5)</f>
        <v>0</v>
      </c>
    </row>
    <row r="9" spans="1:3" ht="12.75">
      <c r="A9" s="25" t="s">
        <v>20</v>
      </c>
      <c r="B9" s="24"/>
      <c r="C9" s="24"/>
    </row>
    <row r="10" spans="1:5" ht="12.75">
      <c r="A10" s="25" t="s">
        <v>15</v>
      </c>
      <c r="B10" s="24"/>
      <c r="C10" s="24"/>
      <c r="E10" s="29"/>
    </row>
    <row r="12" ht="12.75">
      <c r="B12" s="22"/>
    </row>
  </sheetData>
  <sheetProtection formatCells="0" formatColumns="0" formatRows="0" insertColumns="0" insertRows="0" insertHyperlinks="0" deleteColumns="0" deleteRows="0" sort="0" autoFilter="0" pivotTables="0"/>
  <mergeCells count="5">
    <mergeCell ref="A3:E3"/>
    <mergeCell ref="A6:D6"/>
    <mergeCell ref="A1:E1"/>
    <mergeCell ref="A7:D7"/>
    <mergeCell ref="A5:D5"/>
  </mergeCells>
  <printOptions/>
  <pageMargins left="0.25" right="0.25" top="0.75" bottom="0.75" header="0.3" footer="0.3"/>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E5770-1759-480B-A237-442619048338}">
  <sheetPr>
    <outlinePr summaryBelow="0"/>
    <pageSetUpPr fitToPage="1"/>
  </sheetPr>
  <dimension ref="A1:J48"/>
  <sheetViews>
    <sheetView view="pageBreakPreview" zoomScale="70" zoomScaleSheetLayoutView="70" workbookViewId="0" topLeftCell="A1">
      <pane ySplit="3" topLeftCell="A4" activePane="bottomLeft" state="frozen"/>
      <selection pane="topLeft" activeCell="D7" sqref="D7"/>
      <selection pane="bottomLeft" activeCell="I31" sqref="I31"/>
    </sheetView>
  </sheetViews>
  <sheetFormatPr defaultColWidth="9.125" defaultRowHeight="12.75"/>
  <cols>
    <col min="1" max="1" width="9.00390625" style="17" customWidth="1"/>
    <col min="2" max="2" width="21.625" style="11" customWidth="1"/>
    <col min="3" max="3" width="84.25390625" style="11" customWidth="1"/>
    <col min="4" max="4" width="35.125" style="11" customWidth="1"/>
    <col min="5" max="5" width="24.75390625" style="11" customWidth="1"/>
    <col min="6" max="6" width="8.00390625" style="18" customWidth="1"/>
    <col min="7" max="7" width="6.75390625" style="18" customWidth="1"/>
    <col min="8" max="8" width="18.25390625" style="11" customWidth="1"/>
    <col min="9" max="9" width="20.25390625" style="11" customWidth="1"/>
    <col min="10" max="16384" width="9.125" style="11" customWidth="1"/>
  </cols>
  <sheetData>
    <row r="1" spans="1:9" s="2" customFormat="1" ht="29.25" customHeight="1" thickBot="1">
      <c r="A1" s="1"/>
      <c r="B1" s="3"/>
      <c r="C1" s="4"/>
      <c r="D1" s="4"/>
      <c r="E1" s="4"/>
      <c r="F1" s="3"/>
      <c r="G1" s="3"/>
      <c r="H1" s="3"/>
      <c r="I1" s="3"/>
    </row>
    <row r="2" spans="1:9" ht="57.75" customHeight="1">
      <c r="A2" s="5" t="s">
        <v>0</v>
      </c>
      <c r="B2" s="8" t="s">
        <v>1</v>
      </c>
      <c r="C2" s="7" t="s">
        <v>5</v>
      </c>
      <c r="D2" s="7" t="s">
        <v>2</v>
      </c>
      <c r="E2" s="7" t="s">
        <v>3</v>
      </c>
      <c r="F2" s="9" t="s">
        <v>6</v>
      </c>
      <c r="G2" s="9" t="s">
        <v>7</v>
      </c>
      <c r="H2" s="6" t="s">
        <v>8</v>
      </c>
      <c r="I2" s="10" t="s">
        <v>9</v>
      </c>
    </row>
    <row r="3" spans="1:9" ht="18">
      <c r="A3" s="34"/>
      <c r="B3" s="32"/>
      <c r="C3" s="31"/>
      <c r="D3" s="31"/>
      <c r="E3" s="31"/>
      <c r="F3" s="31"/>
      <c r="G3" s="31"/>
      <c r="H3" s="31"/>
      <c r="I3" s="33"/>
    </row>
    <row r="4" spans="1:10" ht="41.25" customHeight="1">
      <c r="A4" s="35">
        <v>1</v>
      </c>
      <c r="B4" s="42" t="s">
        <v>21</v>
      </c>
      <c r="C4" s="46" t="s">
        <v>24</v>
      </c>
      <c r="D4" s="46"/>
      <c r="E4" s="46"/>
      <c r="F4" s="36" t="s">
        <v>11</v>
      </c>
      <c r="G4" s="36">
        <v>1</v>
      </c>
      <c r="H4" s="37"/>
      <c r="I4" s="51">
        <f aca="true" t="shared" si="0" ref="I4:I23">H4*G4</f>
        <v>0</v>
      </c>
      <c r="J4" s="45"/>
    </row>
    <row r="5" spans="1:9" ht="56.25" customHeight="1">
      <c r="A5" s="35">
        <v>2</v>
      </c>
      <c r="B5" s="52" t="s">
        <v>22</v>
      </c>
      <c r="C5" s="53" t="s">
        <v>23</v>
      </c>
      <c r="D5" s="61"/>
      <c r="E5" s="61"/>
      <c r="F5" s="54" t="s">
        <v>11</v>
      </c>
      <c r="G5" s="36">
        <v>2</v>
      </c>
      <c r="H5" s="37"/>
      <c r="I5" s="51">
        <f t="shared" si="0"/>
        <v>0</v>
      </c>
    </row>
    <row r="6" spans="1:9" ht="28.5" customHeight="1">
      <c r="A6" s="35">
        <v>3</v>
      </c>
      <c r="B6" s="39" t="s">
        <v>25</v>
      </c>
      <c r="C6" s="47" t="s">
        <v>26</v>
      </c>
      <c r="D6" s="47"/>
      <c r="E6" s="47"/>
      <c r="F6" s="36" t="s">
        <v>11</v>
      </c>
      <c r="G6" s="36">
        <v>1</v>
      </c>
      <c r="H6" s="37"/>
      <c r="I6" s="51">
        <f t="shared" si="0"/>
        <v>0</v>
      </c>
    </row>
    <row r="7" spans="1:9" ht="28.5" customHeight="1">
      <c r="A7" s="35">
        <v>4</v>
      </c>
      <c r="B7" s="39" t="s">
        <v>27</v>
      </c>
      <c r="C7" s="47" t="s">
        <v>28</v>
      </c>
      <c r="D7" s="47"/>
      <c r="E7" s="47"/>
      <c r="F7" s="36" t="s">
        <v>11</v>
      </c>
      <c r="G7" s="36">
        <v>3</v>
      </c>
      <c r="H7" s="37"/>
      <c r="I7" s="51">
        <f t="shared" si="0"/>
        <v>0</v>
      </c>
    </row>
    <row r="8" spans="1:9" ht="15.75" customHeight="1">
      <c r="A8" s="35">
        <v>5</v>
      </c>
      <c r="B8" s="39" t="s">
        <v>29</v>
      </c>
      <c r="C8" s="47" t="s">
        <v>30</v>
      </c>
      <c r="D8" s="47"/>
      <c r="E8" s="47"/>
      <c r="F8" s="36" t="s">
        <v>11</v>
      </c>
      <c r="G8" s="36">
        <v>1</v>
      </c>
      <c r="H8" s="37"/>
      <c r="I8" s="51">
        <f t="shared" si="0"/>
        <v>0</v>
      </c>
    </row>
    <row r="9" spans="1:9" ht="40.5" customHeight="1">
      <c r="A9" s="35">
        <v>6</v>
      </c>
      <c r="B9" s="39" t="s">
        <v>31</v>
      </c>
      <c r="C9" s="47" t="s">
        <v>34</v>
      </c>
      <c r="D9" s="47"/>
      <c r="E9" s="47"/>
      <c r="F9" s="36" t="s">
        <v>11</v>
      </c>
      <c r="G9" s="36">
        <v>4</v>
      </c>
      <c r="H9" s="37"/>
      <c r="I9" s="51">
        <f t="shared" si="0"/>
        <v>0</v>
      </c>
    </row>
    <row r="10" spans="1:9" ht="28.5" customHeight="1">
      <c r="A10" s="35">
        <v>7</v>
      </c>
      <c r="B10" s="39" t="s">
        <v>32</v>
      </c>
      <c r="C10" s="47" t="s">
        <v>33</v>
      </c>
      <c r="D10" s="47"/>
      <c r="E10" s="47"/>
      <c r="F10" s="36" t="s">
        <v>11</v>
      </c>
      <c r="G10" s="36">
        <v>1</v>
      </c>
      <c r="H10" s="37"/>
      <c r="I10" s="51">
        <f t="shared" si="0"/>
        <v>0</v>
      </c>
    </row>
    <row r="11" spans="1:9" ht="25.5">
      <c r="A11" s="35">
        <v>8</v>
      </c>
      <c r="B11" s="39" t="s">
        <v>35</v>
      </c>
      <c r="C11" s="47" t="s">
        <v>69</v>
      </c>
      <c r="D11" s="47"/>
      <c r="E11" s="47"/>
      <c r="F11" s="36" t="s">
        <v>11</v>
      </c>
      <c r="G11" s="36">
        <v>1</v>
      </c>
      <c r="H11" s="37"/>
      <c r="I11" s="51">
        <f t="shared" si="0"/>
        <v>0</v>
      </c>
    </row>
    <row r="12" spans="1:9" ht="26.25" customHeight="1">
      <c r="A12" s="35">
        <v>9</v>
      </c>
      <c r="B12" s="39" t="s">
        <v>36</v>
      </c>
      <c r="C12" s="47" t="s">
        <v>37</v>
      </c>
      <c r="D12" s="47"/>
      <c r="E12" s="47"/>
      <c r="F12" s="36" t="s">
        <v>11</v>
      </c>
      <c r="G12" s="36">
        <v>1</v>
      </c>
      <c r="H12" s="37"/>
      <c r="I12" s="51">
        <f t="shared" si="0"/>
        <v>0</v>
      </c>
    </row>
    <row r="13" spans="1:9" ht="53.25" customHeight="1">
      <c r="A13" s="35">
        <v>10</v>
      </c>
      <c r="B13" s="42" t="s">
        <v>38</v>
      </c>
      <c r="C13" s="44" t="s">
        <v>39</v>
      </c>
      <c r="D13" s="44"/>
      <c r="E13" s="44"/>
      <c r="F13" s="36" t="s">
        <v>11</v>
      </c>
      <c r="G13" s="36">
        <v>1</v>
      </c>
      <c r="H13" s="37"/>
      <c r="I13" s="51">
        <f t="shared" si="0"/>
        <v>0</v>
      </c>
    </row>
    <row r="14" spans="1:9" ht="30" customHeight="1">
      <c r="A14" s="35">
        <v>11</v>
      </c>
      <c r="B14" s="39" t="s">
        <v>40</v>
      </c>
      <c r="C14" s="47" t="s">
        <v>41</v>
      </c>
      <c r="D14" s="47"/>
      <c r="E14" s="47"/>
      <c r="F14" s="36" t="s">
        <v>11</v>
      </c>
      <c r="G14" s="36">
        <v>1</v>
      </c>
      <c r="H14" s="37"/>
      <c r="I14" s="51">
        <f t="shared" si="0"/>
        <v>0</v>
      </c>
    </row>
    <row r="15" spans="1:9" ht="27.75" customHeight="1">
      <c r="A15" s="35">
        <v>12</v>
      </c>
      <c r="B15" s="39" t="s">
        <v>16</v>
      </c>
      <c r="C15" s="47" t="s">
        <v>43</v>
      </c>
      <c r="D15" s="47"/>
      <c r="E15" s="47"/>
      <c r="F15" s="36" t="s">
        <v>11</v>
      </c>
      <c r="G15" s="36">
        <v>1</v>
      </c>
      <c r="H15" s="37"/>
      <c r="I15" s="51">
        <f t="shared" si="0"/>
        <v>0</v>
      </c>
    </row>
    <row r="16" spans="1:9" ht="27.75" customHeight="1">
      <c r="A16" s="35">
        <v>13</v>
      </c>
      <c r="B16" s="39" t="s">
        <v>16</v>
      </c>
      <c r="C16" s="47" t="s">
        <v>63</v>
      </c>
      <c r="D16" s="47"/>
      <c r="E16" s="47"/>
      <c r="F16" s="36" t="s">
        <v>11</v>
      </c>
      <c r="G16" s="36">
        <v>1</v>
      </c>
      <c r="H16" s="37"/>
      <c r="I16" s="51">
        <f t="shared" si="0"/>
        <v>0</v>
      </c>
    </row>
    <row r="17" spans="1:9" ht="41.25" customHeight="1">
      <c r="A17" s="35">
        <v>14</v>
      </c>
      <c r="B17" s="39" t="s">
        <v>42</v>
      </c>
      <c r="C17" s="47" t="s">
        <v>44</v>
      </c>
      <c r="D17" s="47"/>
      <c r="E17" s="47"/>
      <c r="F17" s="36" t="s">
        <v>11</v>
      </c>
      <c r="G17" s="36">
        <v>1</v>
      </c>
      <c r="H17" s="37"/>
      <c r="I17" s="51">
        <f t="shared" si="0"/>
        <v>0</v>
      </c>
    </row>
    <row r="18" spans="1:9" ht="32.25" customHeight="1">
      <c r="A18" s="35">
        <v>15</v>
      </c>
      <c r="B18" s="39" t="s">
        <v>45</v>
      </c>
      <c r="C18" s="47" t="s">
        <v>46</v>
      </c>
      <c r="D18" s="47"/>
      <c r="E18" s="47"/>
      <c r="F18" s="36" t="s">
        <v>11</v>
      </c>
      <c r="G18" s="36">
        <v>1</v>
      </c>
      <c r="H18" s="37"/>
      <c r="I18" s="51">
        <f t="shared" si="0"/>
        <v>0</v>
      </c>
    </row>
    <row r="19" spans="1:9" ht="26.25" customHeight="1">
      <c r="A19" s="35">
        <v>16</v>
      </c>
      <c r="B19" s="39" t="s">
        <v>47</v>
      </c>
      <c r="C19" s="47" t="s">
        <v>48</v>
      </c>
      <c r="D19" s="47"/>
      <c r="E19" s="47"/>
      <c r="F19" s="36" t="s">
        <v>11</v>
      </c>
      <c r="G19" s="36">
        <v>1</v>
      </c>
      <c r="H19" s="37"/>
      <c r="I19" s="51">
        <f t="shared" si="0"/>
        <v>0</v>
      </c>
    </row>
    <row r="20" spans="1:9" ht="26.25" customHeight="1">
      <c r="A20" s="35">
        <v>17</v>
      </c>
      <c r="B20" s="39" t="s">
        <v>49</v>
      </c>
      <c r="C20" s="47" t="s">
        <v>64</v>
      </c>
      <c r="D20" s="47"/>
      <c r="E20" s="47"/>
      <c r="F20" s="36" t="s">
        <v>11</v>
      </c>
      <c r="G20" s="36">
        <v>3</v>
      </c>
      <c r="H20" s="37"/>
      <c r="I20" s="51">
        <f t="shared" si="0"/>
        <v>0</v>
      </c>
    </row>
    <row r="21" spans="1:9" ht="15.75" customHeight="1">
      <c r="A21" s="35">
        <v>18</v>
      </c>
      <c r="B21" s="39" t="s">
        <v>53</v>
      </c>
      <c r="C21" s="47" t="s">
        <v>54</v>
      </c>
      <c r="D21" s="47"/>
      <c r="E21" s="47"/>
      <c r="F21" s="36" t="s">
        <v>12</v>
      </c>
      <c r="G21" s="36">
        <v>1</v>
      </c>
      <c r="H21" s="37"/>
      <c r="I21" s="51">
        <f t="shared" si="0"/>
        <v>0</v>
      </c>
    </row>
    <row r="22" spans="1:9" ht="53.25" customHeight="1">
      <c r="A22" s="35">
        <v>19</v>
      </c>
      <c r="B22" s="39" t="s">
        <v>50</v>
      </c>
      <c r="C22" s="47" t="s">
        <v>55</v>
      </c>
      <c r="D22" s="47"/>
      <c r="E22" s="47"/>
      <c r="F22" s="36" t="s">
        <v>11</v>
      </c>
      <c r="G22" s="36">
        <v>4</v>
      </c>
      <c r="H22" s="37"/>
      <c r="I22" s="51">
        <f t="shared" si="0"/>
        <v>0</v>
      </c>
    </row>
    <row r="23" spans="1:9" ht="15.75" customHeight="1">
      <c r="A23" s="35">
        <v>20</v>
      </c>
      <c r="B23" s="39" t="s">
        <v>51</v>
      </c>
      <c r="C23" s="47" t="s">
        <v>52</v>
      </c>
      <c r="D23" s="47"/>
      <c r="E23" s="47"/>
      <c r="F23" s="36" t="s">
        <v>11</v>
      </c>
      <c r="G23" s="36">
        <v>4</v>
      </c>
      <c r="H23" s="37"/>
      <c r="I23" s="51">
        <f t="shared" si="0"/>
        <v>0</v>
      </c>
    </row>
    <row r="24" spans="1:9" ht="111.75" customHeight="1">
      <c r="A24" s="35">
        <v>21</v>
      </c>
      <c r="B24" s="39" t="s">
        <v>57</v>
      </c>
      <c r="C24" s="47" t="s">
        <v>56</v>
      </c>
      <c r="D24" s="47"/>
      <c r="E24" s="47"/>
      <c r="F24" s="36" t="s">
        <v>12</v>
      </c>
      <c r="G24" s="36">
        <v>1</v>
      </c>
      <c r="H24" s="37"/>
      <c r="I24" s="51">
        <f aca="true" t="shared" si="1" ref="I24:I29">H24*G24</f>
        <v>0</v>
      </c>
    </row>
    <row r="25" spans="1:9" ht="379.5" customHeight="1">
      <c r="A25" s="35">
        <v>22</v>
      </c>
      <c r="B25" s="39" t="s">
        <v>65</v>
      </c>
      <c r="C25" s="55" t="s">
        <v>59</v>
      </c>
      <c r="D25" s="55"/>
      <c r="E25" s="55"/>
      <c r="F25" s="36" t="s">
        <v>11</v>
      </c>
      <c r="G25" s="36">
        <v>1</v>
      </c>
      <c r="H25" s="37"/>
      <c r="I25" s="51">
        <f t="shared" si="1"/>
        <v>0</v>
      </c>
    </row>
    <row r="26" spans="1:9" ht="42.75" customHeight="1">
      <c r="A26" s="35">
        <v>23</v>
      </c>
      <c r="B26" s="39" t="s">
        <v>58</v>
      </c>
      <c r="C26" s="47" t="s">
        <v>67</v>
      </c>
      <c r="D26" s="47"/>
      <c r="E26" s="47"/>
      <c r="F26" s="36" t="s">
        <v>11</v>
      </c>
      <c r="G26" s="36">
        <v>1</v>
      </c>
      <c r="H26" s="37"/>
      <c r="I26" s="51">
        <f t="shared" si="1"/>
        <v>0</v>
      </c>
    </row>
    <row r="27" spans="1:9" ht="173.25" customHeight="1">
      <c r="A27" s="35">
        <v>24</v>
      </c>
      <c r="B27" s="39" t="s">
        <v>60</v>
      </c>
      <c r="C27" s="50" t="s">
        <v>68</v>
      </c>
      <c r="D27" s="50"/>
      <c r="E27" s="50"/>
      <c r="F27" s="40" t="s">
        <v>11</v>
      </c>
      <c r="G27" s="40">
        <v>1</v>
      </c>
      <c r="H27" s="37"/>
      <c r="I27" s="51">
        <f t="shared" si="1"/>
        <v>0</v>
      </c>
    </row>
    <row r="28" spans="1:9" ht="66.75" customHeight="1">
      <c r="A28" s="35">
        <v>25</v>
      </c>
      <c r="B28" s="42" t="s">
        <v>61</v>
      </c>
      <c r="C28" s="44" t="s">
        <v>62</v>
      </c>
      <c r="D28" s="44"/>
      <c r="E28" s="44"/>
      <c r="F28" s="36" t="s">
        <v>11</v>
      </c>
      <c r="G28" s="36">
        <v>1</v>
      </c>
      <c r="H28" s="37"/>
      <c r="I28" s="51">
        <f t="shared" si="1"/>
        <v>0</v>
      </c>
    </row>
    <row r="29" spans="1:9" ht="54" customHeight="1" thickBot="1">
      <c r="A29" s="35">
        <v>26</v>
      </c>
      <c r="B29" s="43" t="s">
        <v>66</v>
      </c>
      <c r="C29" s="38" t="s">
        <v>70</v>
      </c>
      <c r="D29" s="38"/>
      <c r="E29" s="38"/>
      <c r="F29" s="40" t="s">
        <v>11</v>
      </c>
      <c r="G29" s="40">
        <v>1</v>
      </c>
      <c r="H29" s="41"/>
      <c r="I29" s="51">
        <f t="shared" si="1"/>
        <v>0</v>
      </c>
    </row>
    <row r="30" spans="1:9" ht="23.25" customHeight="1" thickBot="1">
      <c r="A30" s="12"/>
      <c r="B30" s="14" t="s">
        <v>10</v>
      </c>
      <c r="C30" s="13"/>
      <c r="D30" s="13"/>
      <c r="E30" s="13"/>
      <c r="F30" s="15"/>
      <c r="G30" s="15"/>
      <c r="H30" s="13"/>
      <c r="I30" s="16">
        <f>SUM(I4:I29)</f>
        <v>0</v>
      </c>
    </row>
    <row r="32" ht="24.95" customHeight="1"/>
    <row r="33" ht="24.95" customHeight="1"/>
    <row r="34" ht="24.95" customHeight="1"/>
    <row r="35" spans="2:9" s="17" customFormat="1" ht="24.95" customHeight="1">
      <c r="B35" s="11"/>
      <c r="C35" s="11"/>
      <c r="D35" s="11"/>
      <c r="E35" s="11"/>
      <c r="F35" s="18"/>
      <c r="G35" s="18"/>
      <c r="H35" s="11"/>
      <c r="I35" s="11"/>
    </row>
    <row r="36" spans="2:9" s="17" customFormat="1" ht="24.95" customHeight="1">
      <c r="B36" s="11"/>
      <c r="C36" s="11"/>
      <c r="D36" s="11"/>
      <c r="E36" s="11"/>
      <c r="F36" s="18"/>
      <c r="G36" s="18"/>
      <c r="H36" s="11"/>
      <c r="I36" s="11"/>
    </row>
    <row r="37" spans="2:9" s="17" customFormat="1" ht="24.95" customHeight="1">
      <c r="B37" s="11"/>
      <c r="C37" s="11"/>
      <c r="D37" s="11"/>
      <c r="E37" s="11"/>
      <c r="F37" s="18"/>
      <c r="G37" s="18"/>
      <c r="H37" s="11"/>
      <c r="I37" s="11"/>
    </row>
    <row r="38" spans="2:9" s="17" customFormat="1" ht="24.95" customHeight="1">
      <c r="B38" s="11"/>
      <c r="C38" s="11"/>
      <c r="D38" s="11"/>
      <c r="E38" s="11"/>
      <c r="F38" s="18"/>
      <c r="G38" s="18"/>
      <c r="H38" s="11"/>
      <c r="I38" s="11"/>
    </row>
    <row r="39" spans="2:9" s="17" customFormat="1" ht="24.95" customHeight="1">
      <c r="B39" s="11"/>
      <c r="C39" s="11"/>
      <c r="D39" s="11"/>
      <c r="E39" s="11"/>
      <c r="F39" s="18"/>
      <c r="G39" s="18"/>
      <c r="H39" s="11"/>
      <c r="I39" s="11"/>
    </row>
    <row r="40" spans="2:9" s="17" customFormat="1" ht="24.95" customHeight="1">
      <c r="B40" s="11"/>
      <c r="C40" s="11"/>
      <c r="D40" s="11"/>
      <c r="E40" s="11"/>
      <c r="F40" s="18"/>
      <c r="G40" s="18"/>
      <c r="H40" s="11"/>
      <c r="I40" s="11"/>
    </row>
    <row r="41" spans="2:9" s="17" customFormat="1" ht="24.95" customHeight="1">
      <c r="B41" s="11"/>
      <c r="C41" s="11"/>
      <c r="D41" s="11"/>
      <c r="E41" s="11"/>
      <c r="F41" s="18"/>
      <c r="G41" s="18"/>
      <c r="H41" s="11"/>
      <c r="I41" s="11"/>
    </row>
    <row r="42" spans="2:9" s="17" customFormat="1" ht="24.95" customHeight="1">
      <c r="B42" s="11"/>
      <c r="C42" s="11"/>
      <c r="D42" s="11"/>
      <c r="E42" s="11"/>
      <c r="F42" s="18"/>
      <c r="G42" s="18"/>
      <c r="H42" s="11"/>
      <c r="I42" s="11"/>
    </row>
    <row r="43" spans="2:9" s="17" customFormat="1" ht="24.95" customHeight="1">
      <c r="B43" s="11"/>
      <c r="C43" s="11"/>
      <c r="D43" s="11"/>
      <c r="E43" s="11"/>
      <c r="F43" s="18"/>
      <c r="G43" s="18"/>
      <c r="H43" s="11"/>
      <c r="I43" s="11"/>
    </row>
    <row r="44" spans="2:9" s="17" customFormat="1" ht="15" customHeight="1">
      <c r="B44" s="11"/>
      <c r="C44" s="11"/>
      <c r="D44" s="11"/>
      <c r="E44" s="11"/>
      <c r="F44" s="18"/>
      <c r="G44" s="18"/>
      <c r="H44" s="11"/>
      <c r="I44" s="11"/>
    </row>
    <row r="45" spans="2:9" s="17" customFormat="1" ht="24.95" customHeight="1">
      <c r="B45" s="11"/>
      <c r="C45" s="11"/>
      <c r="D45" s="11"/>
      <c r="E45" s="11"/>
      <c r="F45" s="18"/>
      <c r="G45" s="18"/>
      <c r="H45" s="11"/>
      <c r="I45" s="11"/>
    </row>
    <row r="46" spans="2:9" s="17" customFormat="1" ht="18" customHeight="1">
      <c r="B46" s="11"/>
      <c r="C46" s="11"/>
      <c r="D46" s="11"/>
      <c r="E46" s="11"/>
      <c r="F46" s="18"/>
      <c r="G46" s="18"/>
      <c r="H46" s="11"/>
      <c r="I46" s="11"/>
    </row>
    <row r="47" spans="2:9" s="17" customFormat="1" ht="24.95" customHeight="1">
      <c r="B47" s="11"/>
      <c r="C47" s="11"/>
      <c r="D47" s="11"/>
      <c r="E47" s="11"/>
      <c r="F47" s="18"/>
      <c r="G47" s="18"/>
      <c r="H47" s="11"/>
      <c r="I47" s="11"/>
    </row>
    <row r="48" spans="2:9" s="17" customFormat="1" ht="24.95" customHeight="1">
      <c r="B48" s="11"/>
      <c r="C48" s="11"/>
      <c r="D48" s="11"/>
      <c r="E48" s="11"/>
      <c r="F48" s="18"/>
      <c r="G48" s="18"/>
      <c r="H48" s="11"/>
      <c r="I48" s="11"/>
    </row>
  </sheetData>
  <sheetProtection selectLockedCells="1" selectUnlockedCells="1"/>
  <printOptions/>
  <pageMargins left="0.7480314960629921" right="0.7480314960629921" top="0.984251968503937" bottom="0.984251968503937" header="0.5118110236220472" footer="0.5118110236220472"/>
  <pageSetup fitToHeight="6" fitToWidth="1" horizontalDpi="600" verticalDpi="600" orientation="portrait" paperSize="9" scale="34" r:id="rId1"/>
  <headerFooter alignWithMargins="0">
    <oddFooter>&amp;C&amp;P/&amp;N</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Plesníková Kateřina</cp:lastModifiedBy>
  <cp:lastPrinted>2023-04-13T16:39:54Z</cp:lastPrinted>
  <dcterms:created xsi:type="dcterms:W3CDTF">2020-08-10T08:53:14Z</dcterms:created>
  <dcterms:modified xsi:type="dcterms:W3CDTF">2023-04-19T16:03:04Z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