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60" windowWidth="28800" windowHeight="1177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ppomezn1</author>
  </authors>
  <commentList>
    <comment ref="F6" authorId="0">
      <text>
        <r>
          <rPr>
            <sz val="9"/>
            <rFont val="Tahoma"/>
            <family val="2"/>
          </rPr>
          <t xml:space="preserve">
max 1 Kč bez DPH</t>
        </r>
      </text>
    </comment>
    <comment ref="F7" authorId="0">
      <text>
        <r>
          <rPr>
            <sz val="9"/>
            <rFont val="Tahoma"/>
            <family val="2"/>
          </rPr>
          <t xml:space="preserve">
max 1 Kč bez DPH</t>
        </r>
      </text>
    </comment>
  </commentList>
</comments>
</file>

<file path=xl/sharedStrings.xml><?xml version="1.0" encoding="utf-8"?>
<sst xmlns="http://schemas.openxmlformats.org/spreadsheetml/2006/main" count="412" uniqueCount="154">
  <si>
    <t>#</t>
  </si>
  <si>
    <t>Druh požadovaných služeb</t>
  </si>
  <si>
    <t>Jednotka</t>
  </si>
  <si>
    <t>Volné</t>
  </si>
  <si>
    <t>Cena / jednotka</t>
  </si>
  <si>
    <t>Počet jednotek</t>
  </si>
  <si>
    <t>Cena bez DPH</t>
  </si>
  <si>
    <t>DPH</t>
  </si>
  <si>
    <t>Cena vč. DPH</t>
  </si>
  <si>
    <t>minuty</t>
  </si>
  <si>
    <t>SMS</t>
  </si>
  <si>
    <t xml:space="preserve"> (bez DPH)</t>
  </si>
  <si>
    <t>za 1 prům. měsíc</t>
  </si>
  <si>
    <t xml:space="preserve"> (v %)</t>
  </si>
  <si>
    <t>měsíční platba za používání VPN</t>
  </si>
  <si>
    <t>1 SIM</t>
  </si>
  <si>
    <t>-</t>
  </si>
  <si>
    <t>měsíční platba za používání TWIN karty SIM</t>
  </si>
  <si>
    <t>1 TWIN SIM</t>
  </si>
  <si>
    <t>Hlasové služby (z ČR)</t>
  </si>
  <si>
    <t>Tarif OU30</t>
  </si>
  <si>
    <t>1 měsíc</t>
  </si>
  <si>
    <t>3.I</t>
  </si>
  <si>
    <t>mobilní sítě</t>
  </si>
  <si>
    <t>1 minuta</t>
  </si>
  <si>
    <t>3.II</t>
  </si>
  <si>
    <t>pevné sítě</t>
  </si>
  <si>
    <t>3.III</t>
  </si>
  <si>
    <t>odchozí volání - mobilní a pevné sítě v rámci EU</t>
  </si>
  <si>
    <t>3.IV</t>
  </si>
  <si>
    <t>odchozí volání - mobilní a pevné sítě mimo EU</t>
  </si>
  <si>
    <t>3.V</t>
  </si>
  <si>
    <t>odchozí volání - mezinárodní</t>
  </si>
  <si>
    <t>3.VI</t>
  </si>
  <si>
    <t>odchozí zprávy SMS - všechny mobilní sítě</t>
  </si>
  <si>
    <t>1 SMS</t>
  </si>
  <si>
    <t>3.VII</t>
  </si>
  <si>
    <t>odchozí zprávy SMS - mobilní sítě v zahraničí</t>
  </si>
  <si>
    <t>Tarif OU60</t>
  </si>
  <si>
    <t>4.I</t>
  </si>
  <si>
    <t>4.II</t>
  </si>
  <si>
    <t>4.III</t>
  </si>
  <si>
    <t>4.IV</t>
  </si>
  <si>
    <t>4.V</t>
  </si>
  <si>
    <t>4.VI</t>
  </si>
  <si>
    <t>4.VII</t>
  </si>
  <si>
    <t>Tarif OU100</t>
  </si>
  <si>
    <t>5.I</t>
  </si>
  <si>
    <t>5.II</t>
  </si>
  <si>
    <t>5.III</t>
  </si>
  <si>
    <t>5.IV</t>
  </si>
  <si>
    <t>5.V</t>
  </si>
  <si>
    <t>5.VI</t>
  </si>
  <si>
    <t>5.VII</t>
  </si>
  <si>
    <t>Tarif OU300</t>
  </si>
  <si>
    <t>6.I</t>
  </si>
  <si>
    <t>6.II</t>
  </si>
  <si>
    <t>6.III</t>
  </si>
  <si>
    <t>6.IV</t>
  </si>
  <si>
    <t>6.V</t>
  </si>
  <si>
    <t>6.VI</t>
  </si>
  <si>
    <t>6.VII</t>
  </si>
  <si>
    <t>Tarif OU500</t>
  </si>
  <si>
    <t>7.I</t>
  </si>
  <si>
    <t>7.II</t>
  </si>
  <si>
    <t>7.III</t>
  </si>
  <si>
    <t>7.IV</t>
  </si>
  <si>
    <t>7.V</t>
  </si>
  <si>
    <t>7.VI</t>
  </si>
  <si>
    <t>7.VII</t>
  </si>
  <si>
    <t>Tarif OUSMS (speciální tarif helpdesk OU)</t>
  </si>
  <si>
    <t>Hlasové služby (ze zahraničí) -  pro všechny tarify</t>
  </si>
  <si>
    <t>9.I</t>
  </si>
  <si>
    <t>odchozí volání - všechny mobilní a pevné sítě v rámci EU</t>
  </si>
  <si>
    <t>9.II</t>
  </si>
  <si>
    <t>odchozí volání - všechny mobilní a pevné sítě mimo EU</t>
  </si>
  <si>
    <t>9.III</t>
  </si>
  <si>
    <t>příchozí volání - všechny mobilní sítě v rámci EU</t>
  </si>
  <si>
    <t>9.IV</t>
  </si>
  <si>
    <t>příchozí volání - všechny mobilní sítě mimo EU</t>
  </si>
  <si>
    <t>9.V</t>
  </si>
  <si>
    <t>odchozí zprávy SMS - všechny mobilní sítě v rámci EU</t>
  </si>
  <si>
    <t>9.VI</t>
  </si>
  <si>
    <t>odchozí zprávy SMS - všechny mobilní sítě v mimo EU</t>
  </si>
  <si>
    <t>NABÍDKOVÁ CENA ZA JEDEN PRŮMĚRNÝ MĚSÍC BEZ DPH</t>
  </si>
  <si>
    <t>NABÍDKOVÁ CENA ZA JEDEN PRŮMĚRNÝ MĚSÍC VČETNĚ DPH</t>
  </si>
  <si>
    <t>Uchazeč veškeré poskytované slevy či bonusy započte do jednotkových cen uvedených ve sloupcích modře označených  (F a I)</t>
  </si>
  <si>
    <t>Datový limit</t>
  </si>
  <si>
    <t>(FUP)</t>
  </si>
  <si>
    <t>Cena</t>
  </si>
  <si>
    <t>(v Kč)</t>
  </si>
  <si>
    <t>Datové služby v rámci hlasových tarifů</t>
  </si>
  <si>
    <t>10.I</t>
  </si>
  <si>
    <t>Tarif DATA300</t>
  </si>
  <si>
    <t>300 MB</t>
  </si>
  <si>
    <t>10.II</t>
  </si>
  <si>
    <t>Tarif DATA1G</t>
  </si>
  <si>
    <t>1 GB</t>
  </si>
  <si>
    <t>10.III</t>
  </si>
  <si>
    <t>Tarif DATA3G</t>
  </si>
  <si>
    <t>3 GB</t>
  </si>
  <si>
    <t>10.IV</t>
  </si>
  <si>
    <t>Tarif DATAVIP</t>
  </si>
  <si>
    <t>bez omezní</t>
  </si>
  <si>
    <t>11.I</t>
  </si>
  <si>
    <t>Tarif MODEM5G</t>
  </si>
  <si>
    <t>5 GB</t>
  </si>
  <si>
    <t>11.II</t>
  </si>
  <si>
    <t>Tarif MODEM50G</t>
  </si>
  <si>
    <t>50 GB</t>
  </si>
  <si>
    <t>11.III</t>
  </si>
  <si>
    <t>Tarif MODEMVIP</t>
  </si>
  <si>
    <t>Uchazeč veškeré poskytované slevy či bonusy započte do jednotkových cen uvedených ve sloupcích modře označených  (F, až J)</t>
  </si>
  <si>
    <t>odchozí zprávy MMS - všechny mobilní sítě</t>
  </si>
  <si>
    <t>odchozí zprávy MMS - mobilní sítě v zahraničí</t>
  </si>
  <si>
    <t>1 MMS</t>
  </si>
  <si>
    <t>3.VIII</t>
  </si>
  <si>
    <t>3.IX</t>
  </si>
  <si>
    <t>4.VIII</t>
  </si>
  <si>
    <t>4.IX</t>
  </si>
  <si>
    <t>5.VIII</t>
  </si>
  <si>
    <t>5.IX</t>
  </si>
  <si>
    <t>6.VIII</t>
  </si>
  <si>
    <t>6.IX</t>
  </si>
  <si>
    <t>7.VIII</t>
  </si>
  <si>
    <t>7.IX</t>
  </si>
  <si>
    <t>400 MB</t>
  </si>
  <si>
    <t>1,5 GB</t>
  </si>
  <si>
    <t>Datový balíček - všechny mobilní sítě v rámci EU</t>
  </si>
  <si>
    <t>9.VII</t>
  </si>
  <si>
    <t>9.VIII</t>
  </si>
  <si>
    <t>odchozí zprávy MMS - všechny mobilní sítě v rámci EU</t>
  </si>
  <si>
    <t>odchozí zprávy MMS - všechny mobilní sítě mimo EU</t>
  </si>
  <si>
    <t>Datové balíčky v rámci tarifů pro zařízení k přístupu na Internet</t>
  </si>
  <si>
    <t>Datové služby pro zařízení k přístupu na Internet</t>
  </si>
  <si>
    <t>Datový balíček - všechny mobilní sítě mimo EU</t>
  </si>
  <si>
    <t>12.I</t>
  </si>
  <si>
    <t>100 MB</t>
  </si>
  <si>
    <t>12.II</t>
  </si>
  <si>
    <t>12.III</t>
  </si>
  <si>
    <t>200 MB</t>
  </si>
  <si>
    <t>12.IV</t>
  </si>
  <si>
    <t>12.V</t>
  </si>
  <si>
    <t>12.VI</t>
  </si>
  <si>
    <t>Uchazeč vyplní či upraví pouze modře označené buňky, obsah a vzorce ostatních buněk nesmí upravovat.</t>
  </si>
  <si>
    <t>Navýšení datového limitu</t>
  </si>
  <si>
    <t>Příloha č. 1 - Hlasové tarify</t>
  </si>
  <si>
    <t>Příloha č. 2 - Datové tarify</t>
  </si>
  <si>
    <t>NABÍDKOVÁ CENA ZA JEDEN PRŮMĚRNÝ MĚSÍC BEZ DPH (bez datových balíčků)</t>
  </si>
  <si>
    <t>8.I</t>
  </si>
  <si>
    <t>8.II</t>
  </si>
  <si>
    <t>NABÍDKOVÁ CENA ZA JEDEN PRŮMĚRNÝ MĚSÍC VČETNĚ DPH (bez datových balíčků)</t>
  </si>
  <si>
    <t>NABÍDKOVÁ CENA ZA DOBU PLNĚNÍ 24 měsíců BEZ DPH</t>
  </si>
  <si>
    <t>NABÍDKOVÁ CENA ZA DOBU PLNĚNÍ 24 měsíců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</si>
</sst>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  <scheme val="minor"/>
    </font>
    <font>
      <sz val="9"/>
      <name val="Tahoma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8" fontId="3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8" fontId="3" fillId="0" borderId="6" xfId="0" applyNumberFormat="1" applyFont="1" applyBorder="1" applyAlignment="1">
      <alignment horizontal="center" vertical="center" wrapText="1"/>
    </xf>
    <xf numFmtId="8" fontId="3" fillId="0" borderId="7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9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8" fontId="2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8" fontId="2" fillId="2" borderId="1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8" fontId="2" fillId="2" borderId="0" xfId="0" applyNumberFormat="1" applyFont="1" applyFill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8" fontId="2" fillId="2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8" fontId="3" fillId="0" borderId="12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0" fillId="0" borderId="0" xfId="0" applyNumberFormat="1"/>
    <xf numFmtId="0" fontId="3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8" fontId="3" fillId="6" borderId="6" xfId="0" applyNumberFormat="1" applyFont="1" applyFill="1" applyBorder="1" applyAlignment="1">
      <alignment horizontal="center" vertical="center" wrapText="1"/>
    </xf>
    <xf numFmtId="8" fontId="3" fillId="6" borderId="12" xfId="0" applyNumberFormat="1" applyFont="1" applyFill="1" applyBorder="1" applyAlignment="1">
      <alignment horizontal="center" vertical="center"/>
    </xf>
    <xf numFmtId="8" fontId="3" fillId="7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3" fillId="0" borderId="6" xfId="0" applyFont="1" applyBorder="1" applyAlignment="1">
      <alignment horizontal="left" vertical="center" indent="2"/>
    </xf>
    <xf numFmtId="0" fontId="7" fillId="0" borderId="6" xfId="0" applyFont="1" applyBorder="1" applyAlignment="1">
      <alignment horizontal="left" vertical="center" indent="2"/>
    </xf>
    <xf numFmtId="0" fontId="7" fillId="0" borderId="0" xfId="0" applyFont="1" applyAlignment="1">
      <alignment horizontal="left" vertical="center" indent="2"/>
    </xf>
    <xf numFmtId="0" fontId="5" fillId="3" borderId="7" xfId="0" applyFont="1" applyFill="1" applyBorder="1" applyAlignment="1">
      <alignment vertical="center"/>
    </xf>
    <xf numFmtId="0" fontId="9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05"/>
  <sheetViews>
    <sheetView tabSelected="1" workbookViewId="0" topLeftCell="A1">
      <selection activeCell="I104" sqref="I104"/>
    </sheetView>
  </sheetViews>
  <sheetFormatPr defaultColWidth="9.140625" defaultRowHeight="15"/>
  <cols>
    <col min="1" max="1" width="4.421875" style="0" bestFit="1" customWidth="1"/>
    <col min="2" max="2" width="47.8515625" style="0" bestFit="1" customWidth="1"/>
    <col min="3" max="3" width="9.7109375" style="0" bestFit="1" customWidth="1"/>
    <col min="4" max="4" width="9.8515625" style="0" bestFit="1" customWidth="1"/>
    <col min="5" max="5" width="9.8515625" style="0" customWidth="1"/>
    <col min="6" max="6" width="12.140625" style="0" bestFit="1" customWidth="1"/>
    <col min="7" max="8" width="13.140625" style="0" bestFit="1" customWidth="1"/>
    <col min="9" max="9" width="12.140625" style="0" bestFit="1" customWidth="1"/>
    <col min="10" max="11" width="10.421875" style="0" bestFit="1" customWidth="1"/>
  </cols>
  <sheetData>
    <row r="2" ht="18.75">
      <c r="A2" s="90" t="s">
        <v>146</v>
      </c>
    </row>
    <row r="3" ht="15.75" thickBot="1"/>
    <row r="4" spans="1:10" ht="15">
      <c r="A4" s="97" t="s">
        <v>0</v>
      </c>
      <c r="B4" s="99" t="s">
        <v>1</v>
      </c>
      <c r="C4" s="99" t="s">
        <v>2</v>
      </c>
      <c r="D4" s="1" t="s">
        <v>3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01" t="s">
        <v>8</v>
      </c>
    </row>
    <row r="5" spans="1:10" ht="15.75" thickBot="1">
      <c r="A5" s="98"/>
      <c r="B5" s="100"/>
      <c r="C5" s="100"/>
      <c r="D5" s="3" t="s">
        <v>9</v>
      </c>
      <c r="E5" s="3" t="s">
        <v>10</v>
      </c>
      <c r="F5" s="3" t="s">
        <v>11</v>
      </c>
      <c r="G5" s="3" t="s">
        <v>12</v>
      </c>
      <c r="H5" s="81" t="s">
        <v>12</v>
      </c>
      <c r="I5" s="81" t="s">
        <v>13</v>
      </c>
      <c r="J5" s="102"/>
    </row>
    <row r="6" spans="1:10" ht="19.5" customHeight="1" thickBot="1">
      <c r="A6" s="4">
        <v>1</v>
      </c>
      <c r="B6" s="85" t="s">
        <v>14</v>
      </c>
      <c r="C6" s="5" t="s">
        <v>15</v>
      </c>
      <c r="D6" s="5" t="s">
        <v>16</v>
      </c>
      <c r="E6" s="5" t="s">
        <v>16</v>
      </c>
      <c r="F6" s="79">
        <v>0</v>
      </c>
      <c r="G6" s="70">
        <v>504</v>
      </c>
      <c r="H6" s="9">
        <f>F6*G6</f>
        <v>0</v>
      </c>
      <c r="I6" s="93">
        <v>21</v>
      </c>
      <c r="J6" s="10">
        <f>H6*(1+I6/100)</f>
        <v>0</v>
      </c>
    </row>
    <row r="7" spans="1:10" ht="19.5" customHeight="1" thickBot="1">
      <c r="A7" s="7">
        <v>2</v>
      </c>
      <c r="B7" s="86" t="s">
        <v>17</v>
      </c>
      <c r="C7" s="8" t="s">
        <v>18</v>
      </c>
      <c r="D7" s="8" t="s">
        <v>16</v>
      </c>
      <c r="E7" s="8" t="s">
        <v>16</v>
      </c>
      <c r="F7" s="79">
        <v>0</v>
      </c>
      <c r="G7" s="71">
        <v>14</v>
      </c>
      <c r="H7" s="9">
        <f>F7*G7</f>
        <v>0</v>
      </c>
      <c r="I7" s="93">
        <v>21</v>
      </c>
      <c r="J7" s="10">
        <f>H7*(1+I7/100)</f>
        <v>0</v>
      </c>
    </row>
    <row r="8" spans="1:10" ht="15.75" thickBot="1">
      <c r="A8" s="11"/>
      <c r="B8" s="12" t="s">
        <v>19</v>
      </c>
      <c r="C8" s="13"/>
      <c r="D8" s="13"/>
      <c r="E8" s="13"/>
      <c r="F8" s="67"/>
      <c r="G8" s="15"/>
      <c r="H8" s="15"/>
      <c r="I8" s="16"/>
      <c r="J8" s="17"/>
    </row>
    <row r="9" spans="1:10" ht="22.5" customHeight="1" thickBot="1">
      <c r="A9" s="55">
        <v>3</v>
      </c>
      <c r="B9" s="56" t="s">
        <v>20</v>
      </c>
      <c r="C9" s="57" t="s">
        <v>21</v>
      </c>
      <c r="D9" s="57">
        <v>30</v>
      </c>
      <c r="E9" s="57">
        <v>20</v>
      </c>
      <c r="F9" s="79">
        <v>0</v>
      </c>
      <c r="G9" s="80">
        <v>119</v>
      </c>
      <c r="H9" s="82">
        <f>F9*G9</f>
        <v>0</v>
      </c>
      <c r="I9" s="94">
        <v>21</v>
      </c>
      <c r="J9" s="83">
        <f>H9*(1+I9/100)</f>
        <v>0</v>
      </c>
    </row>
    <row r="10" spans="1:10" ht="20.1" customHeight="1" thickBot="1">
      <c r="A10" s="18" t="s">
        <v>22</v>
      </c>
      <c r="B10" s="19" t="s">
        <v>23</v>
      </c>
      <c r="C10" s="20" t="s">
        <v>24</v>
      </c>
      <c r="D10" s="20" t="s">
        <v>16</v>
      </c>
      <c r="E10" s="20" t="s">
        <v>16</v>
      </c>
      <c r="F10" s="79">
        <v>0</v>
      </c>
      <c r="G10" s="64">
        <v>3765</v>
      </c>
      <c r="H10" s="9">
        <f aca="true" t="shared" si="0" ref="H10:H59">F10*G10</f>
        <v>0</v>
      </c>
      <c r="I10" s="64">
        <v>21</v>
      </c>
      <c r="J10" s="54">
        <f aca="true" t="shared" si="1" ref="J10:J70">H10*(1+I10/100)</f>
        <v>0</v>
      </c>
    </row>
    <row r="11" spans="1:10" ht="20.1" customHeight="1" thickBot="1">
      <c r="A11" s="18" t="s">
        <v>25</v>
      </c>
      <c r="B11" s="19" t="s">
        <v>26</v>
      </c>
      <c r="C11" s="20" t="s">
        <v>24</v>
      </c>
      <c r="D11" s="20" t="s">
        <v>16</v>
      </c>
      <c r="E11" s="20" t="s">
        <v>16</v>
      </c>
      <c r="F11" s="79">
        <v>0</v>
      </c>
      <c r="G11" s="63">
        <v>217</v>
      </c>
      <c r="H11" s="9">
        <f t="shared" si="0"/>
        <v>0</v>
      </c>
      <c r="I11" s="64">
        <v>21</v>
      </c>
      <c r="J11" s="54">
        <f t="shared" si="1"/>
        <v>0</v>
      </c>
    </row>
    <row r="12" spans="1:10" ht="20.1" customHeight="1" thickBot="1">
      <c r="A12" s="18" t="s">
        <v>27</v>
      </c>
      <c r="B12" s="19" t="s">
        <v>28</v>
      </c>
      <c r="C12" s="20" t="s">
        <v>24</v>
      </c>
      <c r="D12" s="20" t="s">
        <v>16</v>
      </c>
      <c r="E12" s="20" t="s">
        <v>16</v>
      </c>
      <c r="F12" s="79">
        <v>0</v>
      </c>
      <c r="G12" s="74">
        <v>70</v>
      </c>
      <c r="H12" s="9">
        <f t="shared" si="0"/>
        <v>0</v>
      </c>
      <c r="I12" s="64">
        <v>21</v>
      </c>
      <c r="J12" s="54">
        <f t="shared" si="1"/>
        <v>0</v>
      </c>
    </row>
    <row r="13" spans="1:10" ht="20.1" customHeight="1" thickBot="1">
      <c r="A13" s="18" t="s">
        <v>29</v>
      </c>
      <c r="B13" s="19" t="s">
        <v>30</v>
      </c>
      <c r="C13" s="20" t="s">
        <v>24</v>
      </c>
      <c r="D13" s="20" t="s">
        <v>16</v>
      </c>
      <c r="E13" s="20" t="s">
        <v>16</v>
      </c>
      <c r="F13" s="79">
        <v>0</v>
      </c>
      <c r="G13" s="74">
        <v>30</v>
      </c>
      <c r="H13" s="9">
        <f t="shared" si="0"/>
        <v>0</v>
      </c>
      <c r="I13" s="64">
        <v>21</v>
      </c>
      <c r="J13" s="54">
        <f t="shared" si="1"/>
        <v>0</v>
      </c>
    </row>
    <row r="14" spans="1:10" ht="20.1" customHeight="1" thickBot="1">
      <c r="A14" s="18" t="s">
        <v>31</v>
      </c>
      <c r="B14" s="19" t="s">
        <v>32</v>
      </c>
      <c r="C14" s="20" t="s">
        <v>24</v>
      </c>
      <c r="D14" s="20" t="s">
        <v>16</v>
      </c>
      <c r="E14" s="20" t="s">
        <v>16</v>
      </c>
      <c r="F14" s="79">
        <v>0</v>
      </c>
      <c r="G14" s="63">
        <v>42</v>
      </c>
      <c r="H14" s="9">
        <f t="shared" si="0"/>
        <v>0</v>
      </c>
      <c r="I14" s="64">
        <v>21</v>
      </c>
      <c r="J14" s="54">
        <f t="shared" si="1"/>
        <v>0</v>
      </c>
    </row>
    <row r="15" spans="1:10" ht="20.1" customHeight="1" thickBot="1">
      <c r="A15" s="18" t="s">
        <v>33</v>
      </c>
      <c r="B15" s="19" t="s">
        <v>34</v>
      </c>
      <c r="C15" s="20" t="s">
        <v>35</v>
      </c>
      <c r="D15" s="20" t="s">
        <v>16</v>
      </c>
      <c r="E15" s="20" t="s">
        <v>16</v>
      </c>
      <c r="F15" s="79">
        <v>0</v>
      </c>
      <c r="G15" s="21">
        <v>1630</v>
      </c>
      <c r="H15" s="9">
        <f t="shared" si="0"/>
        <v>0</v>
      </c>
      <c r="I15" s="64">
        <v>21</v>
      </c>
      <c r="J15" s="54">
        <f t="shared" si="1"/>
        <v>0</v>
      </c>
    </row>
    <row r="16" spans="1:10" ht="20.1" customHeight="1" thickBot="1">
      <c r="A16" s="18" t="s">
        <v>36</v>
      </c>
      <c r="B16" s="19" t="s">
        <v>37</v>
      </c>
      <c r="C16" s="20" t="s">
        <v>35</v>
      </c>
      <c r="D16" s="20" t="s">
        <v>16</v>
      </c>
      <c r="E16" s="20" t="s">
        <v>16</v>
      </c>
      <c r="F16" s="79">
        <v>0</v>
      </c>
      <c r="G16" s="21">
        <v>140</v>
      </c>
      <c r="H16" s="9">
        <f t="shared" si="0"/>
        <v>0</v>
      </c>
      <c r="I16" s="64">
        <v>21</v>
      </c>
      <c r="J16" s="54">
        <f t="shared" si="1"/>
        <v>0</v>
      </c>
    </row>
    <row r="17" spans="1:10" ht="20.1" customHeight="1" thickBot="1">
      <c r="A17" s="18" t="s">
        <v>116</v>
      </c>
      <c r="B17" s="19" t="s">
        <v>113</v>
      </c>
      <c r="C17" s="20" t="s">
        <v>115</v>
      </c>
      <c r="D17" s="20" t="s">
        <v>16</v>
      </c>
      <c r="E17" s="20" t="s">
        <v>16</v>
      </c>
      <c r="F17" s="79">
        <v>0</v>
      </c>
      <c r="G17" s="21">
        <v>9</v>
      </c>
      <c r="H17" s="9">
        <f t="shared" si="0"/>
        <v>0</v>
      </c>
      <c r="I17" s="64">
        <v>21</v>
      </c>
      <c r="J17" s="54">
        <f t="shared" si="1"/>
        <v>0</v>
      </c>
    </row>
    <row r="18" spans="1:10" ht="20.1" customHeight="1" thickBot="1">
      <c r="A18" s="18" t="s">
        <v>117</v>
      </c>
      <c r="B18" s="19" t="s">
        <v>114</v>
      </c>
      <c r="C18" s="20" t="s">
        <v>115</v>
      </c>
      <c r="D18" s="20" t="s">
        <v>16</v>
      </c>
      <c r="E18" s="20" t="s">
        <v>16</v>
      </c>
      <c r="F18" s="79">
        <v>0</v>
      </c>
      <c r="G18" s="21">
        <v>5</v>
      </c>
      <c r="H18" s="9">
        <f t="shared" si="0"/>
        <v>0</v>
      </c>
      <c r="I18" s="64">
        <v>21</v>
      </c>
      <c r="J18" s="54">
        <f t="shared" si="1"/>
        <v>0</v>
      </c>
    </row>
    <row r="19" spans="1:10" ht="22.5" customHeight="1" thickBot="1">
      <c r="A19" s="55">
        <v>4</v>
      </c>
      <c r="B19" s="56" t="s">
        <v>38</v>
      </c>
      <c r="C19" s="57" t="s">
        <v>21</v>
      </c>
      <c r="D19" s="57">
        <v>60</v>
      </c>
      <c r="E19" s="57">
        <v>30</v>
      </c>
      <c r="F19" s="79">
        <v>0</v>
      </c>
      <c r="G19" s="58">
        <v>112</v>
      </c>
      <c r="H19" s="82">
        <f t="shared" si="0"/>
        <v>0</v>
      </c>
      <c r="I19" s="94">
        <v>21</v>
      </c>
      <c r="J19" s="83">
        <f t="shared" si="1"/>
        <v>0</v>
      </c>
    </row>
    <row r="20" spans="1:10" ht="19.5" customHeight="1" thickBot="1">
      <c r="A20" s="18" t="s">
        <v>39</v>
      </c>
      <c r="B20" s="19" t="s">
        <v>23</v>
      </c>
      <c r="C20" s="20" t="s">
        <v>24</v>
      </c>
      <c r="D20" s="20" t="s">
        <v>16</v>
      </c>
      <c r="E20" s="20" t="s">
        <v>16</v>
      </c>
      <c r="F20" s="79">
        <v>0</v>
      </c>
      <c r="G20" s="63">
        <v>6950</v>
      </c>
      <c r="H20" s="9">
        <f t="shared" si="0"/>
        <v>0</v>
      </c>
      <c r="I20" s="64">
        <v>21</v>
      </c>
      <c r="J20" s="54">
        <f t="shared" si="1"/>
        <v>0</v>
      </c>
    </row>
    <row r="21" spans="1:10" ht="19.5" customHeight="1" thickBot="1">
      <c r="A21" s="18" t="s">
        <v>40</v>
      </c>
      <c r="B21" s="19" t="s">
        <v>26</v>
      </c>
      <c r="C21" s="20" t="s">
        <v>24</v>
      </c>
      <c r="D21" s="20" t="s">
        <v>16</v>
      </c>
      <c r="E21" s="20" t="s">
        <v>16</v>
      </c>
      <c r="F21" s="79">
        <v>0</v>
      </c>
      <c r="G21" s="63">
        <v>710</v>
      </c>
      <c r="H21" s="9">
        <f t="shared" si="0"/>
        <v>0</v>
      </c>
      <c r="I21" s="64">
        <v>21</v>
      </c>
      <c r="J21" s="54">
        <f t="shared" si="1"/>
        <v>0</v>
      </c>
    </row>
    <row r="22" spans="1:10" ht="19.5" customHeight="1" thickBot="1">
      <c r="A22" s="18" t="s">
        <v>41</v>
      </c>
      <c r="B22" s="19" t="s">
        <v>28</v>
      </c>
      <c r="C22" s="20" t="s">
        <v>24</v>
      </c>
      <c r="D22" s="20" t="s">
        <v>16</v>
      </c>
      <c r="E22" s="20" t="s">
        <v>16</v>
      </c>
      <c r="F22" s="79">
        <v>0</v>
      </c>
      <c r="G22" s="74">
        <v>90</v>
      </c>
      <c r="H22" s="9">
        <f t="shared" si="0"/>
        <v>0</v>
      </c>
      <c r="I22" s="64">
        <v>21</v>
      </c>
      <c r="J22" s="54">
        <f t="shared" si="1"/>
        <v>0</v>
      </c>
    </row>
    <row r="23" spans="1:10" ht="19.5" customHeight="1" thickBot="1">
      <c r="A23" s="18" t="s">
        <v>42</v>
      </c>
      <c r="B23" s="19" t="s">
        <v>30</v>
      </c>
      <c r="C23" s="20" t="s">
        <v>24</v>
      </c>
      <c r="D23" s="20" t="s">
        <v>16</v>
      </c>
      <c r="E23" s="20" t="s">
        <v>16</v>
      </c>
      <c r="F23" s="79">
        <v>0</v>
      </c>
      <c r="G23" s="74">
        <v>35</v>
      </c>
      <c r="H23" s="9">
        <f t="shared" si="0"/>
        <v>0</v>
      </c>
      <c r="I23" s="64">
        <v>21</v>
      </c>
      <c r="J23" s="54">
        <f t="shared" si="1"/>
        <v>0</v>
      </c>
    </row>
    <row r="24" spans="1:10" ht="19.5" customHeight="1" thickBot="1">
      <c r="A24" s="18" t="s">
        <v>43</v>
      </c>
      <c r="B24" s="19" t="s">
        <v>32</v>
      </c>
      <c r="C24" s="20" t="s">
        <v>24</v>
      </c>
      <c r="D24" s="20" t="s">
        <v>16</v>
      </c>
      <c r="E24" s="20" t="s">
        <v>16</v>
      </c>
      <c r="F24" s="79">
        <v>0</v>
      </c>
      <c r="G24" s="63">
        <v>35</v>
      </c>
      <c r="H24" s="9">
        <f t="shared" si="0"/>
        <v>0</v>
      </c>
      <c r="I24" s="64">
        <v>21</v>
      </c>
      <c r="J24" s="54">
        <f t="shared" si="1"/>
        <v>0</v>
      </c>
    </row>
    <row r="25" spans="1:10" ht="19.5" customHeight="1" thickBot="1">
      <c r="A25" s="18" t="s">
        <v>44</v>
      </c>
      <c r="B25" s="19" t="s">
        <v>34</v>
      </c>
      <c r="C25" s="20" t="s">
        <v>35</v>
      </c>
      <c r="D25" s="20" t="s">
        <v>16</v>
      </c>
      <c r="E25" s="20" t="s">
        <v>16</v>
      </c>
      <c r="F25" s="79">
        <v>0</v>
      </c>
      <c r="G25" s="21">
        <v>2870</v>
      </c>
      <c r="H25" s="9">
        <f t="shared" si="0"/>
        <v>0</v>
      </c>
      <c r="I25" s="64">
        <v>21</v>
      </c>
      <c r="J25" s="54">
        <f t="shared" si="1"/>
        <v>0</v>
      </c>
    </row>
    <row r="26" spans="1:10" ht="19.5" customHeight="1" thickBot="1">
      <c r="A26" s="18" t="s">
        <v>45</v>
      </c>
      <c r="B26" s="19" t="s">
        <v>37</v>
      </c>
      <c r="C26" s="20" t="s">
        <v>35</v>
      </c>
      <c r="D26" s="20" t="s">
        <v>16</v>
      </c>
      <c r="E26" s="20" t="s">
        <v>16</v>
      </c>
      <c r="F26" s="79">
        <v>0</v>
      </c>
      <c r="G26" s="21">
        <v>140</v>
      </c>
      <c r="H26" s="9">
        <f t="shared" si="0"/>
        <v>0</v>
      </c>
      <c r="I26" s="64">
        <v>21</v>
      </c>
      <c r="J26" s="54">
        <f t="shared" si="1"/>
        <v>0</v>
      </c>
    </row>
    <row r="27" spans="1:10" ht="19.5" customHeight="1" thickBot="1">
      <c r="A27" s="18" t="s">
        <v>118</v>
      </c>
      <c r="B27" s="19" t="s">
        <v>113</v>
      </c>
      <c r="C27" s="20" t="s">
        <v>115</v>
      </c>
      <c r="D27" s="20" t="s">
        <v>16</v>
      </c>
      <c r="E27" s="20" t="s">
        <v>16</v>
      </c>
      <c r="F27" s="79">
        <v>0</v>
      </c>
      <c r="G27" s="21">
        <v>25</v>
      </c>
      <c r="H27" s="9">
        <f t="shared" si="0"/>
        <v>0</v>
      </c>
      <c r="I27" s="64">
        <v>21</v>
      </c>
      <c r="J27" s="54">
        <f t="shared" si="1"/>
        <v>0</v>
      </c>
    </row>
    <row r="28" spans="1:10" ht="19.5" customHeight="1" thickBot="1">
      <c r="A28" s="18" t="s">
        <v>119</v>
      </c>
      <c r="B28" s="19" t="s">
        <v>114</v>
      </c>
      <c r="C28" s="20" t="s">
        <v>115</v>
      </c>
      <c r="D28" s="20" t="s">
        <v>16</v>
      </c>
      <c r="E28" s="20" t="s">
        <v>16</v>
      </c>
      <c r="F28" s="79">
        <v>0</v>
      </c>
      <c r="G28" s="21">
        <v>5</v>
      </c>
      <c r="H28" s="9">
        <f t="shared" si="0"/>
        <v>0</v>
      </c>
      <c r="I28" s="64">
        <v>21</v>
      </c>
      <c r="J28" s="54">
        <f t="shared" si="1"/>
        <v>0</v>
      </c>
    </row>
    <row r="29" spans="1:10" ht="22.5" customHeight="1" thickBot="1">
      <c r="A29" s="55">
        <v>5</v>
      </c>
      <c r="B29" s="56" t="s">
        <v>46</v>
      </c>
      <c r="C29" s="57" t="s">
        <v>21</v>
      </c>
      <c r="D29" s="57">
        <v>100</v>
      </c>
      <c r="E29" s="57">
        <v>50</v>
      </c>
      <c r="F29" s="79">
        <v>0</v>
      </c>
      <c r="G29" s="58">
        <v>120</v>
      </c>
      <c r="H29" s="82">
        <f t="shared" si="0"/>
        <v>0</v>
      </c>
      <c r="I29" s="94">
        <v>21</v>
      </c>
      <c r="J29" s="83">
        <f t="shared" si="1"/>
        <v>0</v>
      </c>
    </row>
    <row r="30" spans="1:10" ht="19.5" customHeight="1" thickBot="1">
      <c r="A30" s="18" t="s">
        <v>47</v>
      </c>
      <c r="B30" s="19" t="s">
        <v>23</v>
      </c>
      <c r="C30" s="20" t="s">
        <v>24</v>
      </c>
      <c r="D30" s="20" t="s">
        <v>16</v>
      </c>
      <c r="E30" s="20" t="s">
        <v>16</v>
      </c>
      <c r="F30" s="79">
        <v>0</v>
      </c>
      <c r="G30" s="63">
        <v>12525</v>
      </c>
      <c r="H30" s="9">
        <f t="shared" si="0"/>
        <v>0</v>
      </c>
      <c r="I30" s="64">
        <v>21</v>
      </c>
      <c r="J30" s="54">
        <f t="shared" si="1"/>
        <v>0</v>
      </c>
    </row>
    <row r="31" spans="1:10" ht="19.5" customHeight="1" thickBot="1">
      <c r="A31" s="18" t="s">
        <v>48</v>
      </c>
      <c r="B31" s="19" t="s">
        <v>26</v>
      </c>
      <c r="C31" s="20" t="s">
        <v>24</v>
      </c>
      <c r="D31" s="20" t="s">
        <v>16</v>
      </c>
      <c r="E31" s="20" t="s">
        <v>16</v>
      </c>
      <c r="F31" s="79">
        <v>0</v>
      </c>
      <c r="G31" s="63">
        <v>760</v>
      </c>
      <c r="H31" s="9">
        <f t="shared" si="0"/>
        <v>0</v>
      </c>
      <c r="I31" s="64">
        <v>21</v>
      </c>
      <c r="J31" s="54">
        <f t="shared" si="1"/>
        <v>0</v>
      </c>
    </row>
    <row r="32" spans="1:10" ht="20.25" customHeight="1" thickBot="1">
      <c r="A32" s="18" t="s">
        <v>49</v>
      </c>
      <c r="B32" s="19" t="s">
        <v>28</v>
      </c>
      <c r="C32" s="20" t="s">
        <v>24</v>
      </c>
      <c r="D32" s="20" t="s">
        <v>16</v>
      </c>
      <c r="E32" s="20" t="s">
        <v>16</v>
      </c>
      <c r="F32" s="79">
        <v>0</v>
      </c>
      <c r="G32" s="74">
        <v>220</v>
      </c>
      <c r="H32" s="9">
        <f t="shared" si="0"/>
        <v>0</v>
      </c>
      <c r="I32" s="64">
        <v>21</v>
      </c>
      <c r="J32" s="54">
        <f t="shared" si="1"/>
        <v>0</v>
      </c>
    </row>
    <row r="33" spans="1:10" ht="19.5" customHeight="1" thickBot="1">
      <c r="A33" s="18" t="s">
        <v>50</v>
      </c>
      <c r="B33" s="19" t="s">
        <v>30</v>
      </c>
      <c r="C33" s="20" t="s">
        <v>24</v>
      </c>
      <c r="D33" s="20" t="s">
        <v>16</v>
      </c>
      <c r="E33" s="20" t="s">
        <v>16</v>
      </c>
      <c r="F33" s="79">
        <v>0</v>
      </c>
      <c r="G33" s="74">
        <v>60</v>
      </c>
      <c r="H33" s="9">
        <f t="shared" si="0"/>
        <v>0</v>
      </c>
      <c r="I33" s="64">
        <v>21</v>
      </c>
      <c r="J33" s="54">
        <f t="shared" si="1"/>
        <v>0</v>
      </c>
    </row>
    <row r="34" spans="1:10" ht="19.5" customHeight="1" thickBot="1">
      <c r="A34" s="18" t="s">
        <v>51</v>
      </c>
      <c r="B34" s="19" t="s">
        <v>32</v>
      </c>
      <c r="C34" s="20" t="s">
        <v>24</v>
      </c>
      <c r="D34" s="20" t="s">
        <v>16</v>
      </c>
      <c r="E34" s="20" t="s">
        <v>16</v>
      </c>
      <c r="F34" s="79">
        <v>0</v>
      </c>
      <c r="G34" s="63">
        <v>125</v>
      </c>
      <c r="H34" s="9">
        <f t="shared" si="0"/>
        <v>0</v>
      </c>
      <c r="I34" s="64">
        <v>21</v>
      </c>
      <c r="J34" s="54">
        <f t="shared" si="1"/>
        <v>0</v>
      </c>
    </row>
    <row r="35" spans="1:10" ht="19.5" customHeight="1" thickBot="1">
      <c r="A35" s="18" t="s">
        <v>52</v>
      </c>
      <c r="B35" s="19" t="s">
        <v>34</v>
      </c>
      <c r="C35" s="20" t="s">
        <v>35</v>
      </c>
      <c r="D35" s="20" t="s">
        <v>16</v>
      </c>
      <c r="E35" s="20" t="s">
        <v>16</v>
      </c>
      <c r="F35" s="79">
        <v>0</v>
      </c>
      <c r="G35" s="21">
        <v>5205</v>
      </c>
      <c r="H35" s="9">
        <f t="shared" si="0"/>
        <v>0</v>
      </c>
      <c r="I35" s="64">
        <v>21</v>
      </c>
      <c r="J35" s="54">
        <f t="shared" si="1"/>
        <v>0</v>
      </c>
    </row>
    <row r="36" spans="1:10" ht="19.5" customHeight="1" thickBot="1">
      <c r="A36" s="18" t="s">
        <v>53</v>
      </c>
      <c r="B36" s="19" t="s">
        <v>37</v>
      </c>
      <c r="C36" s="20" t="s">
        <v>35</v>
      </c>
      <c r="D36" s="20" t="s">
        <v>16</v>
      </c>
      <c r="E36" s="20" t="s">
        <v>16</v>
      </c>
      <c r="F36" s="79">
        <v>0</v>
      </c>
      <c r="G36" s="21">
        <v>285</v>
      </c>
      <c r="H36" s="9">
        <f t="shared" si="0"/>
        <v>0</v>
      </c>
      <c r="I36" s="64">
        <v>21</v>
      </c>
      <c r="J36" s="54">
        <f t="shared" si="1"/>
        <v>0</v>
      </c>
    </row>
    <row r="37" spans="1:10" ht="19.5" customHeight="1" thickBot="1">
      <c r="A37" s="18" t="s">
        <v>120</v>
      </c>
      <c r="B37" s="19" t="s">
        <v>113</v>
      </c>
      <c r="C37" s="20" t="s">
        <v>115</v>
      </c>
      <c r="D37" s="20" t="s">
        <v>16</v>
      </c>
      <c r="E37" s="20" t="s">
        <v>16</v>
      </c>
      <c r="F37" s="79">
        <v>0</v>
      </c>
      <c r="G37" s="21">
        <v>45</v>
      </c>
      <c r="H37" s="9">
        <f t="shared" si="0"/>
        <v>0</v>
      </c>
      <c r="I37" s="64">
        <v>21</v>
      </c>
      <c r="J37" s="54">
        <f t="shared" si="1"/>
        <v>0</v>
      </c>
    </row>
    <row r="38" spans="1:10" ht="19.5" customHeight="1" thickBot="1">
      <c r="A38" s="18" t="s">
        <v>121</v>
      </c>
      <c r="B38" s="19" t="s">
        <v>114</v>
      </c>
      <c r="C38" s="20" t="s">
        <v>115</v>
      </c>
      <c r="D38" s="20" t="s">
        <v>16</v>
      </c>
      <c r="E38" s="20" t="s">
        <v>16</v>
      </c>
      <c r="F38" s="79">
        <v>0</v>
      </c>
      <c r="G38" s="21">
        <v>5</v>
      </c>
      <c r="H38" s="9">
        <f t="shared" si="0"/>
        <v>0</v>
      </c>
      <c r="I38" s="64">
        <v>21</v>
      </c>
      <c r="J38" s="54">
        <f t="shared" si="1"/>
        <v>0</v>
      </c>
    </row>
    <row r="39" spans="1:10" ht="22.5" customHeight="1" thickBot="1">
      <c r="A39" s="55">
        <v>6</v>
      </c>
      <c r="B39" s="56" t="s">
        <v>54</v>
      </c>
      <c r="C39" s="57" t="s">
        <v>21</v>
      </c>
      <c r="D39" s="57">
        <v>300</v>
      </c>
      <c r="E39" s="57">
        <v>150</v>
      </c>
      <c r="F39" s="79">
        <v>0</v>
      </c>
      <c r="G39" s="58">
        <v>76</v>
      </c>
      <c r="H39" s="82">
        <f t="shared" si="0"/>
        <v>0</v>
      </c>
      <c r="I39" s="94">
        <v>21</v>
      </c>
      <c r="J39" s="83">
        <f t="shared" si="1"/>
        <v>0</v>
      </c>
    </row>
    <row r="40" spans="1:10" ht="19.5" customHeight="1" thickBot="1">
      <c r="A40" s="18" t="s">
        <v>55</v>
      </c>
      <c r="B40" s="19" t="s">
        <v>23</v>
      </c>
      <c r="C40" s="20" t="s">
        <v>24</v>
      </c>
      <c r="D40" s="20" t="s">
        <v>16</v>
      </c>
      <c r="E40" s="20" t="s">
        <v>16</v>
      </c>
      <c r="F40" s="79">
        <v>0</v>
      </c>
      <c r="G40" s="64">
        <v>12895</v>
      </c>
      <c r="H40" s="9">
        <f t="shared" si="0"/>
        <v>0</v>
      </c>
      <c r="I40" s="64">
        <v>21</v>
      </c>
      <c r="J40" s="54">
        <f t="shared" si="1"/>
        <v>0</v>
      </c>
    </row>
    <row r="41" spans="1:10" ht="19.5" customHeight="1" thickBot="1">
      <c r="A41" s="18" t="s">
        <v>56</v>
      </c>
      <c r="B41" s="19" t="s">
        <v>26</v>
      </c>
      <c r="C41" s="20" t="s">
        <v>24</v>
      </c>
      <c r="D41" s="20" t="s">
        <v>16</v>
      </c>
      <c r="E41" s="20" t="s">
        <v>16</v>
      </c>
      <c r="F41" s="79">
        <v>0</v>
      </c>
      <c r="G41" s="64">
        <v>845</v>
      </c>
      <c r="H41" s="9">
        <f t="shared" si="0"/>
        <v>0</v>
      </c>
      <c r="I41" s="64">
        <v>21</v>
      </c>
      <c r="J41" s="54">
        <f t="shared" si="1"/>
        <v>0</v>
      </c>
    </row>
    <row r="42" spans="1:10" ht="19.5" customHeight="1" thickBot="1">
      <c r="A42" s="18" t="s">
        <v>57</v>
      </c>
      <c r="B42" s="19" t="s">
        <v>28</v>
      </c>
      <c r="C42" s="20" t="s">
        <v>24</v>
      </c>
      <c r="D42" s="20" t="s">
        <v>16</v>
      </c>
      <c r="E42" s="20" t="s">
        <v>16</v>
      </c>
      <c r="F42" s="79">
        <v>0</v>
      </c>
      <c r="G42" s="74">
        <v>300</v>
      </c>
      <c r="H42" s="9">
        <f t="shared" si="0"/>
        <v>0</v>
      </c>
      <c r="I42" s="64">
        <v>21</v>
      </c>
      <c r="J42" s="54">
        <f t="shared" si="1"/>
        <v>0</v>
      </c>
    </row>
    <row r="43" spans="1:10" ht="19.5" customHeight="1" thickBot="1">
      <c r="A43" s="18" t="s">
        <v>58</v>
      </c>
      <c r="B43" s="19" t="s">
        <v>30</v>
      </c>
      <c r="C43" s="20" t="s">
        <v>24</v>
      </c>
      <c r="D43" s="20" t="s">
        <v>16</v>
      </c>
      <c r="E43" s="20" t="s">
        <v>16</v>
      </c>
      <c r="F43" s="79">
        <v>0</v>
      </c>
      <c r="G43" s="74">
        <v>135</v>
      </c>
      <c r="H43" s="9">
        <f t="shared" si="0"/>
        <v>0</v>
      </c>
      <c r="I43" s="64">
        <v>21</v>
      </c>
      <c r="J43" s="54">
        <f t="shared" si="1"/>
        <v>0</v>
      </c>
    </row>
    <row r="44" spans="1:10" ht="19.5" customHeight="1" thickBot="1">
      <c r="A44" s="18" t="s">
        <v>59</v>
      </c>
      <c r="B44" s="19" t="s">
        <v>32</v>
      </c>
      <c r="C44" s="20" t="s">
        <v>24</v>
      </c>
      <c r="D44" s="20" t="s">
        <v>16</v>
      </c>
      <c r="E44" s="20" t="s">
        <v>16</v>
      </c>
      <c r="F44" s="79">
        <v>0</v>
      </c>
      <c r="G44" s="63">
        <v>140</v>
      </c>
      <c r="H44" s="9">
        <f t="shared" si="0"/>
        <v>0</v>
      </c>
      <c r="I44" s="64">
        <v>21</v>
      </c>
      <c r="J44" s="54">
        <f t="shared" si="1"/>
        <v>0</v>
      </c>
    </row>
    <row r="45" spans="1:10" ht="19.5" customHeight="1" thickBot="1">
      <c r="A45" s="18" t="s">
        <v>60</v>
      </c>
      <c r="B45" s="19" t="s">
        <v>34</v>
      </c>
      <c r="C45" s="20" t="s">
        <v>35</v>
      </c>
      <c r="D45" s="20" t="s">
        <v>16</v>
      </c>
      <c r="E45" s="20" t="s">
        <v>16</v>
      </c>
      <c r="F45" s="79">
        <v>0</v>
      </c>
      <c r="G45" s="21">
        <v>6555</v>
      </c>
      <c r="H45" s="9">
        <f t="shared" si="0"/>
        <v>0</v>
      </c>
      <c r="I45" s="64">
        <v>21</v>
      </c>
      <c r="J45" s="54">
        <f t="shared" si="1"/>
        <v>0</v>
      </c>
    </row>
    <row r="46" spans="1:10" ht="18.75" customHeight="1" thickBot="1">
      <c r="A46" s="18" t="s">
        <v>61</v>
      </c>
      <c r="B46" s="19" t="s">
        <v>37</v>
      </c>
      <c r="C46" s="20" t="s">
        <v>35</v>
      </c>
      <c r="D46" s="20" t="s">
        <v>16</v>
      </c>
      <c r="E46" s="20" t="s">
        <v>16</v>
      </c>
      <c r="F46" s="79">
        <v>0</v>
      </c>
      <c r="G46" s="21">
        <v>290</v>
      </c>
      <c r="H46" s="9">
        <f t="shared" si="0"/>
        <v>0</v>
      </c>
      <c r="I46" s="64">
        <v>21</v>
      </c>
      <c r="J46" s="54">
        <f t="shared" si="1"/>
        <v>0</v>
      </c>
    </row>
    <row r="47" spans="1:10" ht="19.5" customHeight="1" thickBot="1">
      <c r="A47" s="18" t="s">
        <v>122</v>
      </c>
      <c r="B47" s="19" t="s">
        <v>113</v>
      </c>
      <c r="C47" s="20" t="s">
        <v>115</v>
      </c>
      <c r="D47" s="20" t="s">
        <v>16</v>
      </c>
      <c r="E47" s="20" t="s">
        <v>16</v>
      </c>
      <c r="F47" s="79">
        <v>0</v>
      </c>
      <c r="G47" s="21">
        <v>40</v>
      </c>
      <c r="H47" s="9">
        <f t="shared" si="0"/>
        <v>0</v>
      </c>
      <c r="I47" s="64">
        <v>21</v>
      </c>
      <c r="J47" s="54">
        <f t="shared" si="1"/>
        <v>0</v>
      </c>
    </row>
    <row r="48" spans="1:10" ht="19.5" customHeight="1" thickBot="1">
      <c r="A48" s="18" t="s">
        <v>123</v>
      </c>
      <c r="B48" s="19" t="s">
        <v>114</v>
      </c>
      <c r="C48" s="20" t="s">
        <v>115</v>
      </c>
      <c r="D48" s="20" t="s">
        <v>16</v>
      </c>
      <c r="E48" s="20" t="s">
        <v>16</v>
      </c>
      <c r="F48" s="79">
        <v>0</v>
      </c>
      <c r="G48" s="21">
        <v>5</v>
      </c>
      <c r="H48" s="9">
        <f t="shared" si="0"/>
        <v>0</v>
      </c>
      <c r="I48" s="64">
        <v>21</v>
      </c>
      <c r="J48" s="54">
        <f t="shared" si="1"/>
        <v>0</v>
      </c>
    </row>
    <row r="49" spans="1:10" ht="22.5" customHeight="1" thickBot="1">
      <c r="A49" s="55">
        <v>7</v>
      </c>
      <c r="B49" s="56" t="s">
        <v>62</v>
      </c>
      <c r="C49" s="57" t="s">
        <v>21</v>
      </c>
      <c r="D49" s="57">
        <v>500</v>
      </c>
      <c r="E49" s="57">
        <v>250</v>
      </c>
      <c r="F49" s="79">
        <v>0</v>
      </c>
      <c r="G49" s="58">
        <v>12</v>
      </c>
      <c r="H49" s="82">
        <f t="shared" si="0"/>
        <v>0</v>
      </c>
      <c r="I49" s="94">
        <v>21</v>
      </c>
      <c r="J49" s="83">
        <f t="shared" si="1"/>
        <v>0</v>
      </c>
    </row>
    <row r="50" spans="1:10" ht="19.5" customHeight="1" thickBot="1">
      <c r="A50" s="23" t="s">
        <v>63</v>
      </c>
      <c r="B50" s="19" t="s">
        <v>23</v>
      </c>
      <c r="C50" s="20" t="s">
        <v>24</v>
      </c>
      <c r="D50" s="20" t="s">
        <v>16</v>
      </c>
      <c r="E50" s="20" t="s">
        <v>16</v>
      </c>
      <c r="F50" s="79">
        <v>0</v>
      </c>
      <c r="G50" s="63">
        <v>2460</v>
      </c>
      <c r="H50" s="9">
        <f t="shared" si="0"/>
        <v>0</v>
      </c>
      <c r="I50" s="64">
        <v>21</v>
      </c>
      <c r="J50" s="54">
        <f t="shared" si="1"/>
        <v>0</v>
      </c>
    </row>
    <row r="51" spans="1:10" ht="19.5" customHeight="1" thickBot="1">
      <c r="A51" s="23" t="s">
        <v>64</v>
      </c>
      <c r="B51" s="19" t="s">
        <v>26</v>
      </c>
      <c r="C51" s="20" t="s">
        <v>24</v>
      </c>
      <c r="D51" s="20" t="s">
        <v>16</v>
      </c>
      <c r="E51" s="20" t="s">
        <v>16</v>
      </c>
      <c r="F51" s="79">
        <v>0</v>
      </c>
      <c r="G51" s="63">
        <v>105</v>
      </c>
      <c r="H51" s="9">
        <f t="shared" si="0"/>
        <v>0</v>
      </c>
      <c r="I51" s="64">
        <v>21</v>
      </c>
      <c r="J51" s="54">
        <f t="shared" si="1"/>
        <v>0</v>
      </c>
    </row>
    <row r="52" spans="1:10" ht="19.5" customHeight="1" thickBot="1">
      <c r="A52" s="23" t="s">
        <v>65</v>
      </c>
      <c r="B52" s="19" t="s">
        <v>28</v>
      </c>
      <c r="C52" s="20" t="s">
        <v>24</v>
      </c>
      <c r="D52" s="20" t="s">
        <v>16</v>
      </c>
      <c r="E52" s="20" t="s">
        <v>16</v>
      </c>
      <c r="F52" s="79">
        <v>0</v>
      </c>
      <c r="G52" s="74">
        <v>70</v>
      </c>
      <c r="H52" s="9">
        <f t="shared" si="0"/>
        <v>0</v>
      </c>
      <c r="I52" s="64">
        <v>21</v>
      </c>
      <c r="J52" s="54">
        <f t="shared" si="1"/>
        <v>0</v>
      </c>
    </row>
    <row r="53" spans="1:10" ht="19.5" customHeight="1" thickBot="1">
      <c r="A53" s="23" t="s">
        <v>66</v>
      </c>
      <c r="B53" s="19" t="s">
        <v>30</v>
      </c>
      <c r="C53" s="20" t="s">
        <v>24</v>
      </c>
      <c r="D53" s="20" t="s">
        <v>16</v>
      </c>
      <c r="E53" s="20" t="s">
        <v>16</v>
      </c>
      <c r="F53" s="79">
        <v>0</v>
      </c>
      <c r="G53" s="74">
        <v>20</v>
      </c>
      <c r="H53" s="9">
        <f t="shared" si="0"/>
        <v>0</v>
      </c>
      <c r="I53" s="64">
        <v>21</v>
      </c>
      <c r="J53" s="54">
        <f t="shared" si="1"/>
        <v>0</v>
      </c>
    </row>
    <row r="54" spans="1:10" ht="19.5" customHeight="1" thickBot="1">
      <c r="A54" s="23" t="s">
        <v>67</v>
      </c>
      <c r="B54" s="19" t="s">
        <v>32</v>
      </c>
      <c r="C54" s="20" t="s">
        <v>24</v>
      </c>
      <c r="D54" s="20" t="s">
        <v>16</v>
      </c>
      <c r="E54" s="20" t="s">
        <v>16</v>
      </c>
      <c r="F54" s="79">
        <v>0</v>
      </c>
      <c r="G54" s="63">
        <v>200</v>
      </c>
      <c r="H54" s="9">
        <f t="shared" si="0"/>
        <v>0</v>
      </c>
      <c r="I54" s="64">
        <v>21</v>
      </c>
      <c r="J54" s="54">
        <f t="shared" si="1"/>
        <v>0</v>
      </c>
    </row>
    <row r="55" spans="1:10" ht="19.5" customHeight="1" thickBot="1">
      <c r="A55" s="23" t="s">
        <v>68</v>
      </c>
      <c r="B55" s="19" t="s">
        <v>34</v>
      </c>
      <c r="C55" s="20" t="s">
        <v>35</v>
      </c>
      <c r="D55" s="20" t="s">
        <v>16</v>
      </c>
      <c r="E55" s="20" t="s">
        <v>16</v>
      </c>
      <c r="F55" s="79">
        <v>0</v>
      </c>
      <c r="G55" s="21">
        <v>720</v>
      </c>
      <c r="H55" s="9">
        <f t="shared" si="0"/>
        <v>0</v>
      </c>
      <c r="I55" s="64">
        <v>21</v>
      </c>
      <c r="J55" s="54">
        <f t="shared" si="1"/>
        <v>0</v>
      </c>
    </row>
    <row r="56" spans="1:10" ht="19.5" customHeight="1" thickBot="1">
      <c r="A56" s="23" t="s">
        <v>69</v>
      </c>
      <c r="B56" s="19" t="s">
        <v>37</v>
      </c>
      <c r="C56" s="20" t="s">
        <v>35</v>
      </c>
      <c r="D56" s="20" t="s">
        <v>16</v>
      </c>
      <c r="E56" s="20" t="s">
        <v>16</v>
      </c>
      <c r="F56" s="79">
        <v>0</v>
      </c>
      <c r="G56" s="21">
        <v>35</v>
      </c>
      <c r="H56" s="9">
        <f t="shared" si="0"/>
        <v>0</v>
      </c>
      <c r="I56" s="64">
        <v>21</v>
      </c>
      <c r="J56" s="54">
        <f t="shared" si="1"/>
        <v>0</v>
      </c>
    </row>
    <row r="57" spans="1:10" ht="19.5" customHeight="1" thickBot="1">
      <c r="A57" s="23" t="s">
        <v>124</v>
      </c>
      <c r="B57" s="19" t="s">
        <v>113</v>
      </c>
      <c r="C57" s="20" t="s">
        <v>115</v>
      </c>
      <c r="D57" s="20" t="s">
        <v>16</v>
      </c>
      <c r="E57" s="20" t="s">
        <v>16</v>
      </c>
      <c r="F57" s="79">
        <v>0</v>
      </c>
      <c r="G57" s="21">
        <v>5</v>
      </c>
      <c r="H57" s="9">
        <f t="shared" si="0"/>
        <v>0</v>
      </c>
      <c r="I57" s="64">
        <v>21</v>
      </c>
      <c r="J57" s="54">
        <f t="shared" si="1"/>
        <v>0</v>
      </c>
    </row>
    <row r="58" spans="1:10" ht="19.5" customHeight="1" thickBot="1">
      <c r="A58" s="23" t="s">
        <v>125</v>
      </c>
      <c r="B58" s="19" t="s">
        <v>114</v>
      </c>
      <c r="C58" s="20" t="s">
        <v>115</v>
      </c>
      <c r="D58" s="20" t="s">
        <v>16</v>
      </c>
      <c r="E58" s="20" t="s">
        <v>16</v>
      </c>
      <c r="F58" s="79">
        <v>0</v>
      </c>
      <c r="G58" s="21">
        <v>5</v>
      </c>
      <c r="H58" s="9">
        <f t="shared" si="0"/>
        <v>0</v>
      </c>
      <c r="I58" s="64">
        <v>21</v>
      </c>
      <c r="J58" s="54">
        <f t="shared" si="1"/>
        <v>0</v>
      </c>
    </row>
    <row r="59" spans="1:10" ht="22.5" customHeight="1" thickBot="1">
      <c r="A59" s="55">
        <v>8</v>
      </c>
      <c r="B59" s="56" t="s">
        <v>70</v>
      </c>
      <c r="C59" s="57" t="s">
        <v>21</v>
      </c>
      <c r="D59" s="57" t="s">
        <v>16</v>
      </c>
      <c r="E59" s="57">
        <v>700</v>
      </c>
      <c r="F59" s="79">
        <v>0</v>
      </c>
      <c r="G59" s="58">
        <v>1</v>
      </c>
      <c r="H59" s="82">
        <f t="shared" si="0"/>
        <v>0</v>
      </c>
      <c r="I59" s="94">
        <v>21</v>
      </c>
      <c r="J59" s="83">
        <f t="shared" si="1"/>
        <v>0</v>
      </c>
    </row>
    <row r="60" spans="1:10" ht="20.1" customHeight="1" thickBot="1">
      <c r="A60" s="92" t="s">
        <v>149</v>
      </c>
      <c r="B60" s="19" t="s">
        <v>34</v>
      </c>
      <c r="C60" s="20" t="s">
        <v>35</v>
      </c>
      <c r="D60" s="20" t="s">
        <v>16</v>
      </c>
      <c r="E60" s="20" t="s">
        <v>16</v>
      </c>
      <c r="F60" s="79">
        <v>0</v>
      </c>
      <c r="G60" s="21">
        <v>690</v>
      </c>
      <c r="H60" s="9">
        <f aca="true" t="shared" si="2" ref="H60:H61">F60*G60</f>
        <v>0</v>
      </c>
      <c r="I60" s="64">
        <v>21</v>
      </c>
      <c r="J60" s="54">
        <f aca="true" t="shared" si="3" ref="J60:J61">H60*(1+I60/100)</f>
        <v>0</v>
      </c>
    </row>
    <row r="61" spans="1:10" ht="20.1" customHeight="1" thickBot="1">
      <c r="A61" s="92" t="s">
        <v>150</v>
      </c>
      <c r="B61" s="19" t="s">
        <v>37</v>
      </c>
      <c r="C61" s="20" t="s">
        <v>35</v>
      </c>
      <c r="D61" s="20" t="s">
        <v>16</v>
      </c>
      <c r="E61" s="20" t="s">
        <v>16</v>
      </c>
      <c r="F61" s="79">
        <v>0</v>
      </c>
      <c r="G61" s="21">
        <v>20</v>
      </c>
      <c r="H61" s="9">
        <f t="shared" si="2"/>
        <v>0</v>
      </c>
      <c r="I61" s="64">
        <v>21</v>
      </c>
      <c r="J61" s="54">
        <f t="shared" si="3"/>
        <v>0</v>
      </c>
    </row>
    <row r="62" spans="1:10" ht="15.75" thickBot="1">
      <c r="A62" s="11">
        <v>9</v>
      </c>
      <c r="B62" s="12" t="s">
        <v>71</v>
      </c>
      <c r="C62" s="13"/>
      <c r="D62" s="13"/>
      <c r="E62" s="13"/>
      <c r="F62" s="67"/>
      <c r="G62" s="15"/>
      <c r="H62" s="15"/>
      <c r="I62" s="16"/>
      <c r="J62" s="84"/>
    </row>
    <row r="63" spans="1:10" ht="19.5" customHeight="1" thickBot="1">
      <c r="A63" s="23" t="s">
        <v>72</v>
      </c>
      <c r="B63" s="19" t="s">
        <v>73</v>
      </c>
      <c r="C63" s="20" t="s">
        <v>24</v>
      </c>
      <c r="D63" s="20" t="s">
        <v>16</v>
      </c>
      <c r="E63" s="20" t="s">
        <v>16</v>
      </c>
      <c r="F63" s="79">
        <v>0</v>
      </c>
      <c r="G63" s="75">
        <v>650</v>
      </c>
      <c r="H63" s="22">
        <v>0</v>
      </c>
      <c r="I63" s="64">
        <v>21</v>
      </c>
      <c r="J63" s="54">
        <f t="shared" si="1"/>
        <v>0</v>
      </c>
    </row>
    <row r="64" spans="1:13" ht="19.5" customHeight="1" thickBot="1">
      <c r="A64" s="23" t="s">
        <v>74</v>
      </c>
      <c r="B64" s="19" t="s">
        <v>75</v>
      </c>
      <c r="C64" s="20" t="s">
        <v>24</v>
      </c>
      <c r="D64" s="20" t="s">
        <v>16</v>
      </c>
      <c r="E64" s="20" t="s">
        <v>16</v>
      </c>
      <c r="F64" s="79">
        <v>0</v>
      </c>
      <c r="G64" s="75">
        <v>380</v>
      </c>
      <c r="H64" s="22">
        <v>0</v>
      </c>
      <c r="I64" s="64">
        <v>21</v>
      </c>
      <c r="J64" s="54">
        <f t="shared" si="1"/>
        <v>0</v>
      </c>
      <c r="M64" s="73"/>
    </row>
    <row r="65" spans="1:10" ht="19.5" customHeight="1" thickBot="1">
      <c r="A65" s="23" t="s">
        <v>76</v>
      </c>
      <c r="B65" s="19" t="s">
        <v>77</v>
      </c>
      <c r="C65" s="20" t="s">
        <v>24</v>
      </c>
      <c r="D65" s="20" t="s">
        <v>16</v>
      </c>
      <c r="E65" s="20" t="s">
        <v>16</v>
      </c>
      <c r="F65" s="79">
        <v>0</v>
      </c>
      <c r="G65" s="76">
        <v>600</v>
      </c>
      <c r="H65" s="22">
        <v>0</v>
      </c>
      <c r="I65" s="64">
        <v>21</v>
      </c>
      <c r="J65" s="54">
        <f t="shared" si="1"/>
        <v>0</v>
      </c>
    </row>
    <row r="66" spans="1:10" ht="19.5" customHeight="1" thickBot="1">
      <c r="A66" s="23" t="s">
        <v>78</v>
      </c>
      <c r="B66" s="19" t="s">
        <v>79</v>
      </c>
      <c r="C66" s="20" t="s">
        <v>24</v>
      </c>
      <c r="D66" s="20" t="s">
        <v>16</v>
      </c>
      <c r="E66" s="20" t="s">
        <v>16</v>
      </c>
      <c r="F66" s="79">
        <v>0</v>
      </c>
      <c r="G66" s="76">
        <v>250</v>
      </c>
      <c r="H66" s="22">
        <v>0</v>
      </c>
      <c r="I66" s="64">
        <v>21</v>
      </c>
      <c r="J66" s="54">
        <f t="shared" si="1"/>
        <v>0</v>
      </c>
    </row>
    <row r="67" spans="1:10" ht="19.5" customHeight="1" thickBot="1">
      <c r="A67" s="23" t="s">
        <v>80</v>
      </c>
      <c r="B67" s="19" t="s">
        <v>81</v>
      </c>
      <c r="C67" s="20" t="s">
        <v>35</v>
      </c>
      <c r="D67" s="20" t="s">
        <v>16</v>
      </c>
      <c r="E67" s="20" t="s">
        <v>16</v>
      </c>
      <c r="F67" s="79">
        <v>0</v>
      </c>
      <c r="G67" s="24">
        <v>150</v>
      </c>
      <c r="H67" s="22">
        <v>0</v>
      </c>
      <c r="I67" s="64">
        <v>21</v>
      </c>
      <c r="J67" s="54">
        <f t="shared" si="1"/>
        <v>0</v>
      </c>
    </row>
    <row r="68" spans="1:10" ht="19.5" customHeight="1" thickBot="1">
      <c r="A68" s="25" t="s">
        <v>82</v>
      </c>
      <c r="B68" s="85" t="s">
        <v>83</v>
      </c>
      <c r="C68" s="5" t="s">
        <v>35</v>
      </c>
      <c r="D68" s="5" t="s">
        <v>16</v>
      </c>
      <c r="E68" s="5" t="s">
        <v>16</v>
      </c>
      <c r="F68" s="79">
        <v>0</v>
      </c>
      <c r="G68" s="26">
        <v>65</v>
      </c>
      <c r="H68" s="6">
        <v>0</v>
      </c>
      <c r="I68" s="64">
        <v>21</v>
      </c>
      <c r="J68" s="54">
        <f t="shared" si="1"/>
        <v>0</v>
      </c>
    </row>
    <row r="69" spans="1:10" ht="19.5" customHeight="1" thickBot="1">
      <c r="A69" s="50" t="s">
        <v>129</v>
      </c>
      <c r="B69" s="87" t="s">
        <v>131</v>
      </c>
      <c r="C69" s="8" t="s">
        <v>115</v>
      </c>
      <c r="D69" s="8" t="s">
        <v>16</v>
      </c>
      <c r="E69" s="8" t="s">
        <v>16</v>
      </c>
      <c r="F69" s="79">
        <v>0</v>
      </c>
      <c r="G69" s="77">
        <v>25</v>
      </c>
      <c r="H69" s="9">
        <v>0</v>
      </c>
      <c r="I69" s="64">
        <v>21</v>
      </c>
      <c r="J69" s="54">
        <f t="shared" si="1"/>
        <v>0</v>
      </c>
    </row>
    <row r="70" spans="1:10" ht="19.5" customHeight="1" thickBot="1">
      <c r="A70" s="25" t="s">
        <v>130</v>
      </c>
      <c r="B70" s="88" t="s">
        <v>132</v>
      </c>
      <c r="C70" s="5" t="s">
        <v>115</v>
      </c>
      <c r="D70" s="5" t="s">
        <v>16</v>
      </c>
      <c r="E70" s="5" t="s">
        <v>16</v>
      </c>
      <c r="F70" s="79">
        <v>0</v>
      </c>
      <c r="G70" s="78">
        <v>10</v>
      </c>
      <c r="H70" s="6">
        <v>0</v>
      </c>
      <c r="I70" s="64">
        <v>21</v>
      </c>
      <c r="J70" s="54">
        <f t="shared" si="1"/>
        <v>0</v>
      </c>
    </row>
    <row r="71" spans="1:10" ht="15">
      <c r="A71" s="27"/>
      <c r="B71" s="28" t="s">
        <v>84</v>
      </c>
      <c r="C71" s="29"/>
      <c r="D71" s="29"/>
      <c r="E71" s="29"/>
      <c r="F71" s="30"/>
      <c r="G71" s="29"/>
      <c r="H71" s="31">
        <f>SUM(H63:H70,H9:H61,H6:H7)</f>
        <v>0</v>
      </c>
      <c r="I71" s="30"/>
      <c r="J71" s="2"/>
    </row>
    <row r="72" spans="1:10" ht="15">
      <c r="A72" s="32"/>
      <c r="B72" s="33" t="s">
        <v>85</v>
      </c>
      <c r="C72" s="30"/>
      <c r="D72" s="30"/>
      <c r="E72" s="30"/>
      <c r="F72" s="30"/>
      <c r="G72" s="30"/>
      <c r="H72" s="30"/>
      <c r="I72" s="30"/>
      <c r="J72" s="34">
        <f>SUM(J63:J70,J9:J61,J6:J7)</f>
        <v>0</v>
      </c>
    </row>
    <row r="73" spans="1:10" ht="15">
      <c r="A73" s="32"/>
      <c r="B73" s="35"/>
      <c r="C73" s="30"/>
      <c r="D73" s="30"/>
      <c r="E73" s="30"/>
      <c r="F73" s="30"/>
      <c r="G73" s="30"/>
      <c r="H73" s="30"/>
      <c r="I73" s="30"/>
      <c r="J73" s="36"/>
    </row>
    <row r="74" spans="1:10" ht="15">
      <c r="A74" s="32"/>
      <c r="B74" s="33" t="s">
        <v>152</v>
      </c>
      <c r="C74" s="30"/>
      <c r="D74" s="30"/>
      <c r="E74" s="30"/>
      <c r="F74" s="30"/>
      <c r="G74" s="30"/>
      <c r="H74" s="37">
        <f>H71*24</f>
        <v>0</v>
      </c>
      <c r="I74" s="30"/>
      <c r="J74" s="36"/>
    </row>
    <row r="75" spans="1:10" ht="15.75" thickBot="1">
      <c r="A75" s="38"/>
      <c r="B75" s="39" t="s">
        <v>153</v>
      </c>
      <c r="C75" s="40"/>
      <c r="D75" s="40"/>
      <c r="E75" s="40"/>
      <c r="F75" s="40"/>
      <c r="G75" s="40"/>
      <c r="H75" s="40"/>
      <c r="I75" s="40"/>
      <c r="J75" s="41">
        <f>J72*24</f>
        <v>0</v>
      </c>
    </row>
    <row r="76" spans="1:10" ht="15">
      <c r="A76" s="61" t="s">
        <v>144</v>
      </c>
      <c r="B76" s="62"/>
      <c r="C76" s="62"/>
      <c r="D76" s="62"/>
      <c r="E76" s="62"/>
      <c r="F76" s="62"/>
      <c r="G76" s="62"/>
      <c r="H76" s="62"/>
      <c r="I76" s="62"/>
      <c r="J76" s="69"/>
    </row>
    <row r="77" spans="1:10" ht="15.75" thickBot="1">
      <c r="A77" s="59" t="s">
        <v>86</v>
      </c>
      <c r="B77" s="60"/>
      <c r="C77" s="60"/>
      <c r="D77" s="44"/>
      <c r="E77" s="44"/>
      <c r="F77" s="44"/>
      <c r="G77" s="44"/>
      <c r="H77" s="44"/>
      <c r="I77" s="44"/>
      <c r="J77" s="45"/>
    </row>
    <row r="79" ht="18.75">
      <c r="A79" s="90" t="s">
        <v>147</v>
      </c>
    </row>
    <row r="80" ht="15.75" thickBot="1"/>
    <row r="81" spans="1:9" ht="15">
      <c r="A81" s="97" t="s">
        <v>0</v>
      </c>
      <c r="B81" s="99" t="s">
        <v>1</v>
      </c>
      <c r="C81" s="99" t="s">
        <v>2</v>
      </c>
      <c r="D81" s="72" t="s">
        <v>87</v>
      </c>
      <c r="E81" s="99" t="s">
        <v>145</v>
      </c>
      <c r="F81" s="99"/>
      <c r="G81" s="91" t="s">
        <v>4</v>
      </c>
      <c r="H81" s="1" t="s">
        <v>7</v>
      </c>
      <c r="I81" s="2" t="s">
        <v>8</v>
      </c>
    </row>
    <row r="82" spans="1:9" ht="15.75" thickBot="1">
      <c r="A82" s="98"/>
      <c r="B82" s="100"/>
      <c r="C82" s="100"/>
      <c r="D82" s="3" t="s">
        <v>88</v>
      </c>
      <c r="E82" s="3" t="s">
        <v>88</v>
      </c>
      <c r="F82" s="3" t="s">
        <v>89</v>
      </c>
      <c r="G82" s="3" t="s">
        <v>11</v>
      </c>
      <c r="H82" s="3" t="s">
        <v>13</v>
      </c>
      <c r="I82" s="46" t="s">
        <v>90</v>
      </c>
    </row>
    <row r="83" spans="1:9" ht="19.5" customHeight="1" thickBot="1">
      <c r="A83" s="47">
        <v>10</v>
      </c>
      <c r="B83" s="48" t="s">
        <v>91</v>
      </c>
      <c r="C83" s="14"/>
      <c r="D83" s="49"/>
      <c r="E83" s="49"/>
      <c r="F83" s="66"/>
      <c r="G83" s="67"/>
      <c r="H83" s="68"/>
      <c r="I83" s="89"/>
    </row>
    <row r="84" spans="1:9" ht="19.5" customHeight="1" thickBot="1">
      <c r="A84" s="50" t="s">
        <v>92</v>
      </c>
      <c r="B84" s="86" t="s">
        <v>93</v>
      </c>
      <c r="C84" s="8" t="s">
        <v>21</v>
      </c>
      <c r="D84" s="8" t="s">
        <v>126</v>
      </c>
      <c r="E84" s="8" t="s">
        <v>126</v>
      </c>
      <c r="F84" s="79">
        <v>0</v>
      </c>
      <c r="G84" s="79">
        <v>0</v>
      </c>
      <c r="H84" s="95">
        <v>21</v>
      </c>
      <c r="I84" s="54">
        <f aca="true" t="shared" si="4" ref="I84:I87">G84*(1+H84/100)</f>
        <v>0</v>
      </c>
    </row>
    <row r="85" spans="1:9" ht="19.5" customHeight="1" thickBot="1">
      <c r="A85" s="23" t="s">
        <v>95</v>
      </c>
      <c r="B85" s="19" t="s">
        <v>96</v>
      </c>
      <c r="C85" s="20" t="s">
        <v>21</v>
      </c>
      <c r="D85" s="20" t="s">
        <v>127</v>
      </c>
      <c r="E85" s="20" t="s">
        <v>126</v>
      </c>
      <c r="F85" s="79">
        <v>0</v>
      </c>
      <c r="G85" s="79">
        <v>0</v>
      </c>
      <c r="H85" s="95">
        <v>21</v>
      </c>
      <c r="I85" s="54">
        <f t="shared" si="4"/>
        <v>0</v>
      </c>
    </row>
    <row r="86" spans="1:9" ht="19.5" customHeight="1" thickBot="1">
      <c r="A86" s="23" t="s">
        <v>98</v>
      </c>
      <c r="B86" s="19" t="s">
        <v>99</v>
      </c>
      <c r="C86" s="20" t="s">
        <v>21</v>
      </c>
      <c r="D86" s="20" t="s">
        <v>100</v>
      </c>
      <c r="E86" s="20" t="s">
        <v>126</v>
      </c>
      <c r="F86" s="79">
        <v>0</v>
      </c>
      <c r="G86" s="79">
        <v>0</v>
      </c>
      <c r="H86" s="95">
        <v>21</v>
      </c>
      <c r="I86" s="54">
        <f t="shared" si="4"/>
        <v>0</v>
      </c>
    </row>
    <row r="87" spans="1:9" ht="19.5" customHeight="1" thickBot="1">
      <c r="A87" s="23" t="s">
        <v>101</v>
      </c>
      <c r="B87" s="19" t="s">
        <v>102</v>
      </c>
      <c r="C87" s="20" t="s">
        <v>21</v>
      </c>
      <c r="D87" s="20" t="s">
        <v>103</v>
      </c>
      <c r="E87" s="20" t="s">
        <v>16</v>
      </c>
      <c r="F87" s="5" t="s">
        <v>16</v>
      </c>
      <c r="G87" s="79">
        <v>0</v>
      </c>
      <c r="H87" s="95">
        <v>21</v>
      </c>
      <c r="I87" s="54">
        <f t="shared" si="4"/>
        <v>0</v>
      </c>
    </row>
    <row r="88" spans="1:9" ht="19.5" customHeight="1" thickBot="1">
      <c r="A88" s="11">
        <v>11</v>
      </c>
      <c r="B88" s="12" t="s">
        <v>134</v>
      </c>
      <c r="C88" s="13"/>
      <c r="D88" s="51"/>
      <c r="E88" s="51"/>
      <c r="F88" s="66"/>
      <c r="G88" s="67"/>
      <c r="H88" s="16"/>
      <c r="I88" s="52"/>
    </row>
    <row r="89" spans="1:9" ht="20.1" customHeight="1" thickBot="1">
      <c r="A89" s="23" t="s">
        <v>104</v>
      </c>
      <c r="B89" s="19" t="s">
        <v>105</v>
      </c>
      <c r="C89" s="20" t="s">
        <v>21</v>
      </c>
      <c r="D89" s="20" t="s">
        <v>106</v>
      </c>
      <c r="E89" s="20" t="s">
        <v>97</v>
      </c>
      <c r="F89" s="79">
        <v>0</v>
      </c>
      <c r="G89" s="79">
        <v>0</v>
      </c>
      <c r="H89" s="96">
        <v>21</v>
      </c>
      <c r="I89" s="54">
        <f aca="true" t="shared" si="5" ref="I89:I91">G89*(1+H89/100)</f>
        <v>0</v>
      </c>
    </row>
    <row r="90" spans="1:9" ht="20.1" customHeight="1" thickBot="1">
      <c r="A90" s="23" t="s">
        <v>107</v>
      </c>
      <c r="B90" s="19" t="s">
        <v>108</v>
      </c>
      <c r="C90" s="20" t="s">
        <v>21</v>
      </c>
      <c r="D90" s="20" t="s">
        <v>109</v>
      </c>
      <c r="E90" s="20" t="s">
        <v>97</v>
      </c>
      <c r="F90" s="79">
        <v>0</v>
      </c>
      <c r="G90" s="79">
        <v>0</v>
      </c>
      <c r="H90" s="95">
        <v>21</v>
      </c>
      <c r="I90" s="54">
        <f t="shared" si="5"/>
        <v>0</v>
      </c>
    </row>
    <row r="91" spans="1:9" ht="20.1" customHeight="1" thickBot="1">
      <c r="A91" s="23" t="s">
        <v>110</v>
      </c>
      <c r="B91" s="19" t="s">
        <v>111</v>
      </c>
      <c r="C91" s="20" t="s">
        <v>21</v>
      </c>
      <c r="D91" s="20" t="s">
        <v>103</v>
      </c>
      <c r="E91" s="20" t="s">
        <v>16</v>
      </c>
      <c r="F91" s="20" t="s">
        <v>16</v>
      </c>
      <c r="G91" s="79">
        <v>0</v>
      </c>
      <c r="H91" s="95">
        <v>21</v>
      </c>
      <c r="I91" s="54">
        <f t="shared" si="5"/>
        <v>0</v>
      </c>
    </row>
    <row r="92" spans="1:9" ht="19.5" customHeight="1" thickBot="1">
      <c r="A92" s="11">
        <v>12</v>
      </c>
      <c r="B92" s="12" t="s">
        <v>133</v>
      </c>
      <c r="C92" s="13"/>
      <c r="D92" s="51"/>
      <c r="E92" s="51"/>
      <c r="F92" s="66"/>
      <c r="G92" s="67"/>
      <c r="H92" s="68"/>
      <c r="I92" s="52"/>
    </row>
    <row r="93" spans="1:9" ht="20.1" customHeight="1" thickBot="1">
      <c r="A93" s="23" t="s">
        <v>136</v>
      </c>
      <c r="B93" s="19" t="s">
        <v>128</v>
      </c>
      <c r="C93" s="20" t="s">
        <v>21</v>
      </c>
      <c r="D93" s="20" t="s">
        <v>137</v>
      </c>
      <c r="E93" s="65" t="s">
        <v>137</v>
      </c>
      <c r="F93" s="79">
        <v>0</v>
      </c>
      <c r="G93" s="79">
        <v>0</v>
      </c>
      <c r="H93" s="95">
        <v>21</v>
      </c>
      <c r="I93" s="54">
        <f aca="true" t="shared" si="6" ref="I93:I98">G93*(1+H93/100)</f>
        <v>0</v>
      </c>
    </row>
    <row r="94" spans="1:9" ht="20.1" customHeight="1" thickBot="1">
      <c r="A94" s="23" t="s">
        <v>138</v>
      </c>
      <c r="B94" s="19" t="s">
        <v>135</v>
      </c>
      <c r="C94" s="20" t="s">
        <v>21</v>
      </c>
      <c r="D94" s="20" t="s">
        <v>137</v>
      </c>
      <c r="E94" s="8" t="s">
        <v>137</v>
      </c>
      <c r="F94" s="79">
        <v>0</v>
      </c>
      <c r="G94" s="79">
        <v>0</v>
      </c>
      <c r="H94" s="95">
        <v>21</v>
      </c>
      <c r="I94" s="54">
        <f t="shared" si="6"/>
        <v>0</v>
      </c>
    </row>
    <row r="95" spans="1:9" ht="20.1" customHeight="1" thickBot="1">
      <c r="A95" s="23" t="s">
        <v>139</v>
      </c>
      <c r="B95" s="19" t="s">
        <v>128</v>
      </c>
      <c r="C95" s="20" t="s">
        <v>21</v>
      </c>
      <c r="D95" s="20" t="s">
        <v>140</v>
      </c>
      <c r="E95" s="65" t="s">
        <v>137</v>
      </c>
      <c r="F95" s="79">
        <v>0</v>
      </c>
      <c r="G95" s="79">
        <v>0</v>
      </c>
      <c r="H95" s="95">
        <v>21</v>
      </c>
      <c r="I95" s="54">
        <f t="shared" si="6"/>
        <v>0</v>
      </c>
    </row>
    <row r="96" spans="1:9" ht="20.1" customHeight="1" thickBot="1">
      <c r="A96" s="23" t="s">
        <v>141</v>
      </c>
      <c r="B96" s="19" t="s">
        <v>135</v>
      </c>
      <c r="C96" s="20" t="s">
        <v>21</v>
      </c>
      <c r="D96" s="20" t="s">
        <v>140</v>
      </c>
      <c r="E96" s="8" t="s">
        <v>137</v>
      </c>
      <c r="F96" s="79">
        <v>0</v>
      </c>
      <c r="G96" s="79">
        <v>0</v>
      </c>
      <c r="H96" s="95">
        <v>21</v>
      </c>
      <c r="I96" s="54">
        <f t="shared" si="6"/>
        <v>0</v>
      </c>
    </row>
    <row r="97" spans="1:9" ht="20.1" customHeight="1" thickBot="1">
      <c r="A97" s="23" t="s">
        <v>142</v>
      </c>
      <c r="B97" s="19" t="s">
        <v>128</v>
      </c>
      <c r="C97" s="20" t="s">
        <v>21</v>
      </c>
      <c r="D97" s="20" t="s">
        <v>94</v>
      </c>
      <c r="E97" s="65" t="s">
        <v>137</v>
      </c>
      <c r="F97" s="79">
        <v>0</v>
      </c>
      <c r="G97" s="79">
        <v>0</v>
      </c>
      <c r="H97" s="95">
        <v>21</v>
      </c>
      <c r="I97" s="54">
        <f t="shared" si="6"/>
        <v>0</v>
      </c>
    </row>
    <row r="98" spans="1:9" ht="20.1" customHeight="1" thickBot="1">
      <c r="A98" s="23" t="s">
        <v>143</v>
      </c>
      <c r="B98" s="19" t="s">
        <v>135</v>
      </c>
      <c r="C98" s="20" t="s">
        <v>21</v>
      </c>
      <c r="D98" s="20" t="s">
        <v>94</v>
      </c>
      <c r="E98" s="8" t="s">
        <v>137</v>
      </c>
      <c r="F98" s="79">
        <v>0</v>
      </c>
      <c r="G98" s="79">
        <v>0</v>
      </c>
      <c r="H98" s="95">
        <v>21</v>
      </c>
      <c r="I98" s="54">
        <f t="shared" si="6"/>
        <v>0</v>
      </c>
    </row>
    <row r="99" spans="1:9" ht="15">
      <c r="A99" s="32"/>
      <c r="B99" s="33" t="s">
        <v>148</v>
      </c>
      <c r="C99" s="30"/>
      <c r="D99" s="30"/>
      <c r="E99" s="30"/>
      <c r="F99" s="30"/>
      <c r="G99" s="37">
        <f>SUM(G89:G91,G84:G87)</f>
        <v>0</v>
      </c>
      <c r="H99" s="30"/>
      <c r="I99" s="53"/>
    </row>
    <row r="100" spans="1:9" ht="15">
      <c r="A100" s="32"/>
      <c r="B100" s="33" t="s">
        <v>151</v>
      </c>
      <c r="C100" s="30"/>
      <c r="D100" s="30"/>
      <c r="E100" s="30"/>
      <c r="F100" s="30"/>
      <c r="G100" s="30"/>
      <c r="H100" s="30"/>
      <c r="I100" s="34">
        <f>SUM(I89:I91,I84:I87)</f>
        <v>0</v>
      </c>
    </row>
    <row r="101" spans="1:9" ht="15">
      <c r="A101" s="32"/>
      <c r="B101" s="35"/>
      <c r="C101" s="30"/>
      <c r="D101" s="30"/>
      <c r="E101" s="30"/>
      <c r="F101" s="30"/>
      <c r="G101" s="30"/>
      <c r="H101" s="30"/>
      <c r="I101" s="36"/>
    </row>
    <row r="102" spans="1:9" ht="15">
      <c r="A102" s="32"/>
      <c r="B102" s="33" t="s">
        <v>152</v>
      </c>
      <c r="C102" s="30"/>
      <c r="D102" s="30"/>
      <c r="E102" s="30"/>
      <c r="F102" s="30"/>
      <c r="G102" s="37">
        <f>G99*24</f>
        <v>0</v>
      </c>
      <c r="H102" s="30"/>
      <c r="I102" s="36"/>
    </row>
    <row r="103" spans="1:9" ht="15.75" thickBot="1">
      <c r="A103" s="38"/>
      <c r="B103" s="39" t="s">
        <v>153</v>
      </c>
      <c r="C103" s="40"/>
      <c r="D103" s="40"/>
      <c r="E103" s="40"/>
      <c r="F103" s="40"/>
      <c r="G103" s="40"/>
      <c r="H103" s="40"/>
      <c r="I103" s="41">
        <f>I100*24</f>
        <v>0</v>
      </c>
    </row>
    <row r="104" spans="1:9" ht="15">
      <c r="A104" s="61" t="s">
        <v>144</v>
      </c>
      <c r="B104" s="62"/>
      <c r="C104" s="62"/>
      <c r="D104" s="5"/>
      <c r="E104" s="5"/>
      <c r="F104" s="5"/>
      <c r="G104" s="5"/>
      <c r="H104" s="42"/>
      <c r="I104" s="43"/>
    </row>
    <row r="105" spans="1:9" ht="15.75" thickBot="1">
      <c r="A105" s="59" t="s">
        <v>112</v>
      </c>
      <c r="B105" s="60"/>
      <c r="C105" s="60"/>
      <c r="D105" s="44"/>
      <c r="E105" s="44"/>
      <c r="F105" s="44"/>
      <c r="G105" s="44"/>
      <c r="H105" s="44"/>
      <c r="I105" s="45"/>
    </row>
  </sheetData>
  <mergeCells count="8">
    <mergeCell ref="A81:A82"/>
    <mergeCell ref="B81:B82"/>
    <mergeCell ref="C81:C82"/>
    <mergeCell ref="E81:F81"/>
    <mergeCell ref="J4:J5"/>
    <mergeCell ref="A4:A5"/>
    <mergeCell ref="B4:B5"/>
    <mergeCell ref="C4:C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Stodulka</dc:creator>
  <cp:keywords/>
  <dc:description/>
  <cp:lastModifiedBy>Poboril</cp:lastModifiedBy>
  <dcterms:created xsi:type="dcterms:W3CDTF">2014-12-18T07:54:48Z</dcterms:created>
  <dcterms:modified xsi:type="dcterms:W3CDTF">2015-02-11T08:18:06Z</dcterms:modified>
  <cp:category/>
  <cp:version/>
  <cp:contentType/>
  <cp:contentStatus/>
</cp:coreProperties>
</file>